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40" activeTab="2"/>
  </bookViews>
  <sheets>
    <sheet name="附件1_收支决算总表" sheetId="1" r:id="rId1"/>
    <sheet name="附件2_收入决算表" sheetId="2" r:id="rId2"/>
    <sheet name="附件3_支出决算表" sheetId="3" r:id="rId3"/>
    <sheet name="附件4_财政拨款收入支出决算总表" sheetId="4" r:id="rId4"/>
    <sheet name="附件5_一般公共预算财政拨款支出决算表" sheetId="5" r:id="rId5"/>
    <sheet name="附件6_一般公共预算财政拨款支出决算明细表" sheetId="6" r:id="rId6"/>
    <sheet name="附件7_一般公共预算财政拨款基本支出决算表" sheetId="7" r:id="rId7"/>
    <sheet name="附件8_政府性基金支出决算表" sheetId="8" r:id="rId8"/>
    <sheet name="附件9_部门决算相关信息统计表" sheetId="9" r:id="rId9"/>
    <sheet name="附件10_政府采购情况表" sheetId="10" r:id="rId10"/>
  </sheets>
  <definedNames>
    <definedName name="_xlnm.Print_Titles" localSheetId="5">'附件6_一般公共预算财政拨款支出决算明细表'!$1:$6</definedName>
    <definedName name="_xlnm.Print_Titles" localSheetId="6">'附件7_一般公共预算财政拨款基本支出决算表'!$1:$6</definedName>
  </definedNames>
  <calcPr fullCalcOnLoad="1"/>
</workbook>
</file>

<file path=xl/sharedStrings.xml><?xml version="1.0" encoding="utf-8"?>
<sst xmlns="http://schemas.openxmlformats.org/spreadsheetml/2006/main" count="914" uniqueCount="375">
  <si>
    <t>附件1</t>
  </si>
  <si>
    <t>收支决算总表</t>
  </si>
  <si>
    <t>编制单位：福州市科学技术局</t>
  </si>
  <si>
    <t>单位：万元</t>
  </si>
  <si>
    <t>收入</t>
  </si>
  <si>
    <t/>
  </si>
  <si>
    <t>支出</t>
  </si>
  <si>
    <t>项目</t>
  </si>
  <si>
    <t>决算数</t>
  </si>
  <si>
    <t>项目(按支出功能分类)</t>
  </si>
  <si>
    <t>一、财政拨款</t>
  </si>
  <si>
    <t>一、一般公共服务支出</t>
  </si>
  <si>
    <t>　　其中：政府性基金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</si>
  <si>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</si>
  <si>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</si>
  <si>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</si>
  <si>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</si>
  <si>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</si>
  <si>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</si>
  <si>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</si>
  <si>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五、附属单位缴款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</si>
  <si>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</si>
  <si>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</si>
  <si>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</si>
  <si>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</si>
  <si>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</si>
  <si>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</si>
  <si>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</si>
  <si>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</si>
  <si>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</si>
  <si>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</si>
  <si>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</si>
  <si>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</si>
  <si>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</si>
  <si>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</si>
  <si>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</si>
  <si>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</si>
  <si>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</si>
  <si>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</si>
  <si>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</si>
  <si>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</si>
  <si>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</si>
  <si>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</si>
  <si>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</si>
  <si>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</si>
  <si>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</si>
  <si>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</si>
  <si>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</si>
  <si>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  其中：财政拨款结转</t>
  </si>
  <si>
    <t xml:space="preserve">      转入事业基金</t>
  </si>
  <si>
    <t xml:space="preserve">      项目支出结转和结余</t>
  </si>
  <si>
    <t xml:space="preserve">      其他</t>
  </si>
  <si>
    <t xml:space="preserve">        其中：财政拨款结转和结余</t>
  </si>
  <si>
    <t xml:space="preserve">    年末结转和结余</t>
  </si>
  <si>
    <t xml:space="preserve">      经营结余</t>
  </si>
  <si>
    <t>合计</t>
  </si>
  <si>
    <t>附件2</t>
  </si>
  <si>
    <t>收入决算表</t>
  </si>
  <si>
    <t>金额单位：万元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</si>
  <si>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</si>
  <si>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</si>
  <si>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</si>
  <si>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</si>
  <si>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</si>
  <si>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</si>
  <si>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</si>
  <si>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</si>
  <si>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</si>
  <si>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</si>
  <si>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</si>
  <si>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</si>
  <si>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一般公共服务支出</t>
  </si>
  <si>
    <t>发展与改革事务</t>
  </si>
  <si>
    <t xml:space="preserve">  战略规划与实施</t>
  </si>
  <si>
    <t xml:space="preserve">  其他发展与改革事务支出</t>
  </si>
  <si>
    <t>人力资源事务</t>
  </si>
  <si>
    <t xml:space="preserve">  引进人才费用</t>
  </si>
  <si>
    <t>知识产权事务</t>
  </si>
  <si>
    <t xml:space="preserve">  行政运行</t>
  </si>
  <si>
    <t xml:space="preserve">  专利试点和产业化推进</t>
  </si>
  <si>
    <t xml:space="preserve">  专利执法</t>
  </si>
  <si>
    <t xml:space="preserve">  知识产权宏观管理</t>
  </si>
  <si>
    <t xml:space="preserve">  其他知识产权事务支出</t>
  </si>
  <si>
    <t>科学技术支出</t>
  </si>
  <si>
    <t>科学技术管理事务</t>
  </si>
  <si>
    <t xml:space="preserve">  一般行政管理事务</t>
  </si>
  <si>
    <t>应用研究</t>
  </si>
  <si>
    <t xml:space="preserve">  机构运行</t>
  </si>
  <si>
    <t xml:space="preserve">  社会公益研究</t>
  </si>
  <si>
    <t xml:space="preserve">  其他应用研究支出</t>
  </si>
  <si>
    <t>技术研究与开发</t>
  </si>
  <si>
    <t xml:space="preserve">  应用技术研究与开发</t>
  </si>
  <si>
    <t xml:space="preserve">  产业技术研究与开发</t>
  </si>
  <si>
    <t xml:space="preserve">  科技成果转化与扩散</t>
  </si>
  <si>
    <t>科技条件与服务</t>
  </si>
  <si>
    <t xml:space="preserve">  技术创新服务体系</t>
  </si>
  <si>
    <t xml:space="preserve">  科技条件专项</t>
  </si>
  <si>
    <t>科学技术普及</t>
  </si>
  <si>
    <t xml:space="preserve">  学术交流活动</t>
  </si>
  <si>
    <t>科技重大项目</t>
  </si>
  <si>
    <t xml:space="preserve">  科技重大专项</t>
  </si>
  <si>
    <t>其他科学技术支出</t>
  </si>
  <si>
    <t xml:space="preserve">  科技奖励</t>
  </si>
  <si>
    <t xml:space="preserve">  其他科学技术支出</t>
  </si>
  <si>
    <t>社会保障和就业支出</t>
  </si>
  <si>
    <t>行政事业单位离退休</t>
  </si>
  <si>
    <t xml:space="preserve">  归口管理的行政单位离退休</t>
  </si>
  <si>
    <t xml:space="preserve">  事业单位离退休</t>
  </si>
  <si>
    <t>其他社会保障和就业支出</t>
  </si>
  <si>
    <t xml:space="preserve">  其他社会保障和就业支出</t>
  </si>
  <si>
    <t>医疗卫生与计划生育支出</t>
  </si>
  <si>
    <t>计划生育事务</t>
  </si>
  <si>
    <t xml:space="preserve">  计划生育服务</t>
  </si>
  <si>
    <t>农林水支出</t>
  </si>
  <si>
    <t>农业</t>
  </si>
  <si>
    <t xml:space="preserve">  科技转化与推广服务</t>
  </si>
  <si>
    <t xml:space="preserve">  农业组织化与产业化经营</t>
  </si>
  <si>
    <t>新菜地开发建设基金及对应专项债务收入安排的支出</t>
  </si>
  <si>
    <t xml:space="preserve">  其他新菜地开发建设基金支出</t>
  </si>
  <si>
    <t>资源勘探信息等支出</t>
  </si>
  <si>
    <t>支持中小企业发展和管理支出</t>
  </si>
  <si>
    <t xml:space="preserve">  其他支持中小企业发展和管理支出</t>
  </si>
  <si>
    <t>国土海洋气象等支出</t>
  </si>
  <si>
    <t>地震事务</t>
  </si>
  <si>
    <t xml:space="preserve">  地震监测</t>
  </si>
  <si>
    <t xml:space="preserve">  地震灾害预防</t>
  </si>
  <si>
    <t xml:space="preserve">  防震减灾信息管理</t>
  </si>
  <si>
    <t xml:space="preserve">  地震事业机构</t>
  </si>
  <si>
    <t xml:space="preserve">  其他地震事务支出</t>
  </si>
  <si>
    <t>住房保障支出</t>
  </si>
  <si>
    <t>住房改革支出</t>
  </si>
  <si>
    <t xml:space="preserve">  住房公积金</t>
  </si>
  <si>
    <t xml:space="preserve">  提租补贴</t>
  </si>
  <si>
    <t xml:space="preserve">  购房补贴</t>
  </si>
  <si>
    <t>附件3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</si>
  <si>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</si>
  <si>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</si>
  <si>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</si>
  <si>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</si>
  <si>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</si>
  <si>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</si>
  <si>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r>
      <t xml:space="preserve">  </t>
    </r>
    <r>
      <rPr>
        <sz val="10"/>
        <color indexed="8"/>
        <rFont val="宋体"/>
        <family val="0"/>
      </rPr>
      <t>战略规划与实施</t>
    </r>
  </si>
  <si>
    <r>
      <t xml:space="preserve">  </t>
    </r>
    <r>
      <rPr>
        <sz val="10"/>
        <color indexed="8"/>
        <rFont val="宋体"/>
        <family val="0"/>
      </rPr>
      <t>其他发展与改革事务支出</t>
    </r>
  </si>
  <si>
    <r>
      <t xml:space="preserve">  </t>
    </r>
    <r>
      <rPr>
        <sz val="10"/>
        <color indexed="8"/>
        <rFont val="宋体"/>
        <family val="0"/>
      </rPr>
      <t>引进人才费用</t>
    </r>
  </si>
  <si>
    <r>
      <t xml:space="preserve">  </t>
    </r>
    <r>
      <rPr>
        <sz val="10"/>
        <color indexed="8"/>
        <rFont val="宋体"/>
        <family val="0"/>
      </rPr>
      <t>行政运行</t>
    </r>
  </si>
  <si>
    <r>
      <t xml:space="preserve">  </t>
    </r>
    <r>
      <rPr>
        <sz val="10"/>
        <color indexed="8"/>
        <rFont val="宋体"/>
        <family val="0"/>
      </rPr>
      <t>专利试点和产业化推进</t>
    </r>
  </si>
  <si>
    <r>
      <t xml:space="preserve">  </t>
    </r>
    <r>
      <rPr>
        <sz val="10"/>
        <color indexed="8"/>
        <rFont val="宋体"/>
        <family val="0"/>
      </rPr>
      <t>专利执法</t>
    </r>
  </si>
  <si>
    <r>
      <t xml:space="preserve">  </t>
    </r>
    <r>
      <rPr>
        <sz val="10"/>
        <color indexed="8"/>
        <rFont val="宋体"/>
        <family val="0"/>
      </rPr>
      <t>知识产权宏观管理</t>
    </r>
  </si>
  <si>
    <r>
      <t xml:space="preserve">  </t>
    </r>
    <r>
      <rPr>
        <sz val="10"/>
        <color indexed="8"/>
        <rFont val="宋体"/>
        <family val="0"/>
      </rPr>
      <t>其他知识产权事务支出</t>
    </r>
  </si>
  <si>
    <r>
      <t xml:space="preserve">  </t>
    </r>
    <r>
      <rPr>
        <sz val="10"/>
        <color indexed="8"/>
        <rFont val="宋体"/>
        <family val="0"/>
      </rPr>
      <t>一般行政管理事务</t>
    </r>
  </si>
  <si>
    <r>
      <t xml:space="preserve">  </t>
    </r>
    <r>
      <rPr>
        <sz val="10"/>
        <color indexed="8"/>
        <rFont val="宋体"/>
        <family val="0"/>
      </rPr>
      <t>机构运行</t>
    </r>
  </si>
  <si>
    <r>
      <t xml:space="preserve">  </t>
    </r>
    <r>
      <rPr>
        <sz val="10"/>
        <color indexed="8"/>
        <rFont val="宋体"/>
        <family val="0"/>
      </rPr>
      <t>社会公益研究</t>
    </r>
  </si>
  <si>
    <r>
      <t xml:space="preserve">  </t>
    </r>
    <r>
      <rPr>
        <sz val="10"/>
        <color indexed="8"/>
        <rFont val="宋体"/>
        <family val="0"/>
      </rPr>
      <t>应用技术研究与开发</t>
    </r>
  </si>
  <si>
    <r>
      <t xml:space="preserve">  </t>
    </r>
    <r>
      <rPr>
        <sz val="10"/>
        <color indexed="8"/>
        <rFont val="宋体"/>
        <family val="0"/>
      </rPr>
      <t>产业技术研究与开发</t>
    </r>
  </si>
  <si>
    <r>
      <t xml:space="preserve">  </t>
    </r>
    <r>
      <rPr>
        <sz val="10"/>
        <color indexed="8"/>
        <rFont val="宋体"/>
        <family val="0"/>
      </rPr>
      <t>科技成果转化与扩散</t>
    </r>
  </si>
  <si>
    <r>
      <t xml:space="preserve">  </t>
    </r>
    <r>
      <rPr>
        <sz val="10"/>
        <color indexed="8"/>
        <rFont val="宋体"/>
        <family val="0"/>
      </rPr>
      <t>技术创新服务体系</t>
    </r>
  </si>
  <si>
    <r>
      <t xml:space="preserve">  </t>
    </r>
    <r>
      <rPr>
        <sz val="10"/>
        <color indexed="8"/>
        <rFont val="宋体"/>
        <family val="0"/>
      </rPr>
      <t>科技条件专项</t>
    </r>
  </si>
  <si>
    <r>
      <t xml:space="preserve">  </t>
    </r>
    <r>
      <rPr>
        <sz val="10"/>
        <color indexed="8"/>
        <rFont val="宋体"/>
        <family val="0"/>
      </rPr>
      <t>其他科技条件与服务支出</t>
    </r>
  </si>
  <si>
    <r>
      <t xml:space="preserve">  </t>
    </r>
    <r>
      <rPr>
        <sz val="10"/>
        <color indexed="8"/>
        <rFont val="宋体"/>
        <family val="0"/>
      </rPr>
      <t>学术交流活动</t>
    </r>
  </si>
  <si>
    <r>
      <t xml:space="preserve">  </t>
    </r>
    <r>
      <rPr>
        <sz val="10"/>
        <color indexed="8"/>
        <rFont val="宋体"/>
        <family val="0"/>
      </rPr>
      <t>科技重大专项</t>
    </r>
  </si>
  <si>
    <r>
      <t xml:space="preserve">  </t>
    </r>
    <r>
      <rPr>
        <sz val="10"/>
        <color indexed="8"/>
        <rFont val="宋体"/>
        <family val="0"/>
      </rPr>
      <t>科技奖励</t>
    </r>
  </si>
  <si>
    <r>
      <t xml:space="preserve">  </t>
    </r>
    <r>
      <rPr>
        <sz val="10"/>
        <color indexed="8"/>
        <rFont val="宋体"/>
        <family val="0"/>
      </rPr>
      <t>其他科学技术支出</t>
    </r>
  </si>
  <si>
    <r>
      <t xml:space="preserve">  </t>
    </r>
    <r>
      <rPr>
        <sz val="10"/>
        <color indexed="8"/>
        <rFont val="宋体"/>
        <family val="0"/>
      </rPr>
      <t>归口管理的行政单位离退休</t>
    </r>
  </si>
  <si>
    <r>
      <t xml:space="preserve">  </t>
    </r>
    <r>
      <rPr>
        <sz val="10"/>
        <color indexed="8"/>
        <rFont val="宋体"/>
        <family val="0"/>
      </rPr>
      <t>事业单位离退休</t>
    </r>
  </si>
  <si>
    <r>
      <t xml:space="preserve">  </t>
    </r>
    <r>
      <rPr>
        <sz val="10"/>
        <color indexed="8"/>
        <rFont val="宋体"/>
        <family val="0"/>
      </rPr>
      <t>其他社会保障和就业支出</t>
    </r>
  </si>
  <si>
    <r>
      <t xml:space="preserve">  </t>
    </r>
    <r>
      <rPr>
        <sz val="10"/>
        <color indexed="8"/>
        <rFont val="宋体"/>
        <family val="0"/>
      </rPr>
      <t>计划生育服务</t>
    </r>
  </si>
  <si>
    <r>
      <t xml:space="preserve">  </t>
    </r>
    <r>
      <rPr>
        <sz val="10"/>
        <color indexed="8"/>
        <rFont val="宋体"/>
        <family val="0"/>
      </rPr>
      <t>科技转化与推广服务</t>
    </r>
  </si>
  <si>
    <r>
      <t xml:space="preserve">  </t>
    </r>
    <r>
      <rPr>
        <sz val="10"/>
        <color indexed="8"/>
        <rFont val="宋体"/>
        <family val="0"/>
      </rPr>
      <t>农业组织化与产业化经营</t>
    </r>
  </si>
  <si>
    <t>农业综合开发</t>
  </si>
  <si>
    <r>
      <t xml:space="preserve">  </t>
    </r>
    <r>
      <rPr>
        <sz val="10"/>
        <color indexed="8"/>
        <rFont val="宋体"/>
        <family val="0"/>
      </rPr>
      <t>科技示范</t>
    </r>
  </si>
  <si>
    <r>
      <t xml:space="preserve">  </t>
    </r>
    <r>
      <rPr>
        <sz val="10"/>
        <color indexed="8"/>
        <rFont val="宋体"/>
        <family val="0"/>
      </rPr>
      <t>其他新菜地开发建设基金支出</t>
    </r>
  </si>
  <si>
    <r>
      <t xml:space="preserve">  </t>
    </r>
    <r>
      <rPr>
        <sz val="10"/>
        <color indexed="8"/>
        <rFont val="宋体"/>
        <family val="0"/>
      </rPr>
      <t>其他支持中小企业发展和管理支出</t>
    </r>
  </si>
  <si>
    <r>
      <t xml:space="preserve">  </t>
    </r>
    <r>
      <rPr>
        <sz val="10"/>
        <color indexed="8"/>
        <rFont val="宋体"/>
        <family val="0"/>
      </rPr>
      <t>地震监测</t>
    </r>
  </si>
  <si>
    <r>
      <t xml:space="preserve">  </t>
    </r>
    <r>
      <rPr>
        <sz val="10"/>
        <color indexed="8"/>
        <rFont val="宋体"/>
        <family val="0"/>
      </rPr>
      <t>地震灾害预防</t>
    </r>
  </si>
  <si>
    <r>
      <t xml:space="preserve">  </t>
    </r>
    <r>
      <rPr>
        <sz val="10"/>
        <color indexed="8"/>
        <rFont val="宋体"/>
        <family val="0"/>
      </rPr>
      <t>防震减灾信息管理</t>
    </r>
  </si>
  <si>
    <r>
      <t xml:space="preserve">  </t>
    </r>
    <r>
      <rPr>
        <sz val="10"/>
        <color indexed="8"/>
        <rFont val="宋体"/>
        <family val="0"/>
      </rPr>
      <t>地震事业机构</t>
    </r>
  </si>
  <si>
    <r>
      <t xml:space="preserve">  </t>
    </r>
    <r>
      <rPr>
        <sz val="10"/>
        <color indexed="8"/>
        <rFont val="宋体"/>
        <family val="0"/>
      </rPr>
      <t>其他地震事务支出</t>
    </r>
  </si>
  <si>
    <r>
      <t xml:space="preserve">  </t>
    </r>
    <r>
      <rPr>
        <sz val="10"/>
        <color indexed="8"/>
        <rFont val="宋体"/>
        <family val="0"/>
      </rPr>
      <t>住房公积金</t>
    </r>
  </si>
  <si>
    <r>
      <t xml:space="preserve">  </t>
    </r>
    <r>
      <rPr>
        <sz val="10"/>
        <color indexed="8"/>
        <rFont val="宋体"/>
        <family val="0"/>
      </rPr>
      <t>提租补贴</t>
    </r>
  </si>
  <si>
    <r>
      <t xml:space="preserve">  </t>
    </r>
    <r>
      <rPr>
        <sz val="10"/>
        <color indexed="8"/>
        <rFont val="宋体"/>
        <family val="0"/>
      </rPr>
      <t>购房补贴</t>
    </r>
  </si>
  <si>
    <t>附件4</t>
  </si>
  <si>
    <t>财政拨款收入支出决算总表</t>
  </si>
  <si>
    <t>收     入</t>
  </si>
  <si>
    <t>支     出</t>
  </si>
  <si>
    <t>项    目</t>
  </si>
  <si>
    <t>金额</t>
  </si>
  <si>
    <t>项目（按功能分类）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</si>
  <si>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</si>
  <si>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</si>
  <si>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</si>
  <si>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</si>
  <si>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</si>
  <si>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</si>
  <si>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</si>
  <si>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</si>
  <si>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总计</t>
  </si>
  <si>
    <t>附件5</t>
  </si>
  <si>
    <t>一般公共财政拨款支出决算表</t>
  </si>
  <si>
    <t>科目编码</t>
  </si>
  <si>
    <t>类款项</t>
  </si>
  <si>
    <t>党委办公厅（室）及相关机构事务</t>
  </si>
  <si>
    <r>
      <t xml:space="preserve">  </t>
    </r>
    <r>
      <rPr>
        <sz val="10"/>
        <color indexed="8"/>
        <rFont val="宋体"/>
        <family val="0"/>
      </rPr>
      <t>专项业务</t>
    </r>
  </si>
  <si>
    <t>其他一般公共服务支出</t>
  </si>
  <si>
    <r>
      <t xml:space="preserve">  </t>
    </r>
    <r>
      <rPr>
        <sz val="10"/>
        <color indexed="8"/>
        <rFont val="宋体"/>
        <family val="0"/>
      </rPr>
      <t>其他一般公共服务支出</t>
    </r>
  </si>
  <si>
    <t>基础研究</t>
  </si>
  <si>
    <r>
      <t xml:space="preserve">  </t>
    </r>
    <r>
      <rPr>
        <sz val="10"/>
        <color indexed="8"/>
        <rFont val="宋体"/>
        <family val="0"/>
      </rPr>
      <t>自然科学基金</t>
    </r>
  </si>
  <si>
    <r>
      <t xml:space="preserve">  </t>
    </r>
    <r>
      <rPr>
        <sz val="10"/>
        <color indexed="8"/>
        <rFont val="宋体"/>
        <family val="0"/>
      </rPr>
      <t>高技术研究</t>
    </r>
  </si>
  <si>
    <t>附件6</t>
  </si>
  <si>
    <t>一般公共预算财政拨款支出决算明细表</t>
  </si>
  <si>
    <t xml:space="preserve">合     计 </t>
  </si>
  <si>
    <t>经济分类
科目编码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</si>
  <si>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</si>
  <si>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</si>
  <si>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</si>
  <si>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</si>
  <si>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</si>
  <si>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</si>
  <si>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</si>
  <si>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309</t>
  </si>
  <si>
    <t>基本建设支出</t>
  </si>
  <si>
    <t>310</t>
  </si>
  <si>
    <t>其他资本性支出</t>
  </si>
  <si>
    <t>304</t>
  </si>
  <si>
    <t>对企事业单位的补贴</t>
  </si>
  <si>
    <t>307</t>
  </si>
  <si>
    <t>债务利息支出</t>
  </si>
  <si>
    <t>399</t>
  </si>
  <si>
    <t>其他支出</t>
  </si>
  <si>
    <t>附件7</t>
  </si>
  <si>
    <t>一般公共预算财政拨款基本支出决算表</t>
  </si>
  <si>
    <t>人员经费</t>
  </si>
  <si>
    <t>公用经费</t>
  </si>
  <si>
    <t>经济分类科目
编码</t>
  </si>
  <si>
    <t>编码"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</si>
  <si>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</si>
  <si>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</si>
  <si>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</si>
  <si>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</si>
  <si>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</si>
  <si>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</si>
  <si>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</si>
  <si>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</si>
  <si>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</si>
  <si>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</si>
  <si>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</si>
  <si>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</si>
  <si>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</si>
  <si>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</si>
  <si>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</si>
  <si>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</si>
  <si>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</si>
  <si>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</si>
  <si>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</si>
  <si>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</si>
  <si>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</si>
  <si>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</si>
  <si>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</si>
  <si>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</si>
  <si>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</si>
  <si>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</si>
  <si>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</si>
  <si>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</si>
  <si>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</si>
  <si>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</si>
  <si>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</si>
  <si>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</si>
  <si>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</si>
  <si>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</si>
  <si>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</si>
  <si>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</si>
  <si>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</si>
  <si>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</si>
  <si>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</si>
  <si>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</si>
  <si>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</si>
  <si>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</si>
  <si>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</si>
  <si>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</si>
  <si>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</si>
  <si>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</si>
  <si>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采暖补贴</t>
  </si>
  <si>
    <t xml:space="preserve">  物业服务补贴</t>
  </si>
  <si>
    <t xml:space="preserve">  其他对个人和家庭的补助支出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</si>
  <si>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</si>
  <si>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</si>
  <si>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</si>
  <si>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</si>
  <si>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</si>
  <si>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</si>
  <si>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</si>
  <si>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</si>
  <si>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</si>
  <si>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</si>
  <si>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</si>
  <si>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</si>
  <si>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</si>
  <si>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</si>
  <si>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</si>
  <si>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</si>
  <si>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</si>
  <si>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</si>
  <si>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</si>
  <si>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</si>
  <si>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 xml:space="preserve">  国内债务付息</t>
  </si>
  <si>
    <t xml:space="preserve">  国外债务付息</t>
  </si>
  <si>
    <t xml:space="preserve">  赠与</t>
  </si>
  <si>
    <t xml:space="preserve">  贷款转贷</t>
  </si>
  <si>
    <t xml:space="preserve">  其他支出</t>
  </si>
  <si>
    <t>附件8</t>
  </si>
  <si>
    <t>政府性基金预算财政拨款收入支出决算表</t>
  </si>
  <si>
    <t>2016年度</t>
  </si>
  <si>
    <t>年初结转和结余</t>
  </si>
  <si>
    <t>本年收入</t>
  </si>
  <si>
    <t>本年支出</t>
  </si>
  <si>
    <t>年末结转和结余</t>
  </si>
  <si>
    <t>栏次</t>
  </si>
  <si>
    <t>1</t>
  </si>
  <si>
    <t>4</t>
  </si>
  <si>
    <t>7</t>
  </si>
  <si>
    <t>8</t>
  </si>
  <si>
    <t>11</t>
  </si>
  <si>
    <t>12</t>
  </si>
  <si>
    <t>附件9</t>
  </si>
  <si>
    <t>部门决算相关信息统计表</t>
  </si>
  <si>
    <t>项  目</t>
  </si>
  <si>
    <t>预算数</t>
  </si>
  <si>
    <t>统计数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</si>
  <si>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</si>
  <si>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</si>
  <si>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</si>
  <si>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</si>
  <si>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</si>
  <si>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</si>
  <si>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</si>
  <si>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</si>
  <si>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>三、国有资产占用情况</t>
  </si>
  <si>
    <t>--</t>
  </si>
  <si>
    <t xml:space="preserve">    （1）公务用车购置费</t>
  </si>
  <si>
    <t>（一）车辆数合计（辆）</t>
  </si>
  <si>
    <t xml:space="preserve">    （2）公务用车运行维护费</t>
  </si>
  <si>
    <t xml:space="preserve">  1.部级领导干部用车</t>
  </si>
  <si>
    <t xml:space="preserve">  3.公务接待费</t>
  </si>
  <si>
    <t xml:space="preserve">  2.一般公务用车</t>
  </si>
  <si>
    <t xml:space="preserve">    （1）国内接待费</t>
  </si>
  <si>
    <t xml:space="preserve">  3.一般执法执勤用车</t>
  </si>
  <si>
    <t xml:space="preserve">         其中：外事接待费</t>
  </si>
  <si>
    <t xml:space="preserve">    （2）国（境）外接待费</t>
  </si>
  <si>
    <t xml:space="preserve">  4.特种专业技术用车</t>
  </si>
  <si>
    <t>（二）相关统计数</t>
  </si>
  <si>
    <t xml:space="preserve">  5.其他用车</t>
  </si>
  <si>
    <t xml:space="preserve">  1.因公出国（境）团组数（个）</t>
  </si>
  <si>
    <t>（二）单位价值200万元以上大型设备（台，套）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</si>
  <si>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</si>
  <si>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</si>
  <si>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</si>
  <si>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</si>
  <si>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</si>
  <si>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   其中：外事接待批次（个）</t>
  </si>
  <si>
    <t xml:space="preserve">  6.国内公务接待人次（人）</t>
  </si>
  <si>
    <t xml:space="preserve">     其中：外事接待人次（人）</t>
  </si>
  <si>
    <t xml:space="preserve">  7.国（境）外公务接待批次（个）</t>
  </si>
  <si>
    <t xml:space="preserve">  8.国（境）外公务接待人次（人）</t>
  </si>
  <si>
    <r>
      <t>附件1</t>
    </r>
    <r>
      <rPr>
        <sz val="14"/>
        <rFont val="黑体"/>
        <family val="0"/>
      </rPr>
      <t>0</t>
    </r>
  </si>
  <si>
    <t>政府采购情况表</t>
  </si>
  <si>
    <t>采购计划金额</t>
  </si>
  <si>
    <t>实际采购金额</t>
  </si>
  <si>
    <r>
      <t>采购预算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财政性资金</t>
    </r>
    <r>
      <rPr>
        <sz val="10"/>
        <color indexed="8"/>
        <rFont val="Arial"/>
        <family val="2"/>
      </rPr>
      <t>)</t>
    </r>
  </si>
  <si>
    <t>非财政性资金</t>
  </si>
  <si>
    <t>一般公共预算</t>
  </si>
  <si>
    <t>政府性基金预算</t>
  </si>
  <si>
    <t>其他资金</t>
  </si>
  <si>
    <r>
      <t>合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宋体"/>
        <family val="0"/>
      </rPr>
      <t>计</t>
    </r>
  </si>
  <si>
    <t>货物</t>
  </si>
  <si>
    <t>工程</t>
  </si>
  <si>
    <t>服务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</si>
</sst>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0.00_ "/>
    <numFmt numFmtId="180" formatCode="0.00_);[Red]\(0.00\)"/>
    <numFmt numFmtId="181" formatCode="#,##0.00_ "/>
    <numFmt numFmtId="182" formatCode="* #,##0.00;* \-#,##0.00;* &quot;&quot;??;@"/>
  </numFmts>
  <fonts count="34">
    <font>
      <sz val="10"/>
      <color indexed="8"/>
      <name val="Arial"/>
      <family val="2"/>
    </font>
    <font>
      <sz val="10"/>
      <name val="宋体"/>
      <family val="0"/>
    </font>
    <font>
      <sz val="14"/>
      <name val="黑体"/>
      <family val="0"/>
    </font>
    <font>
      <sz val="12"/>
      <name val="宋体"/>
      <family val="0"/>
    </font>
    <font>
      <sz val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2"/>
      <color indexed="63"/>
      <name val="黑体"/>
      <family val="0"/>
    </font>
    <font>
      <sz val="11"/>
      <color indexed="63"/>
      <name val="宋体"/>
      <family val="0"/>
    </font>
    <font>
      <b/>
      <sz val="14"/>
      <name val="宋体"/>
      <family val="0"/>
    </font>
    <font>
      <sz val="22"/>
      <name val="黑体"/>
      <family val="0"/>
    </font>
    <font>
      <sz val="14"/>
      <color indexed="8"/>
      <name val="黑体"/>
      <family val="0"/>
    </font>
    <font>
      <b/>
      <sz val="11"/>
      <color indexed="8"/>
      <name val="宋体"/>
      <family val="0"/>
    </font>
    <font>
      <sz val="22"/>
      <color indexed="8"/>
      <name val="黑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2"/>
      <color rgb="FF000000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6" fillId="2" borderId="0" applyNumberFormat="0" applyBorder="0" applyAlignment="0" applyProtection="0"/>
    <xf numFmtId="0" fontId="20" fillId="3" borderId="1" applyNumberFormat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6" fillId="4" borderId="0" applyNumberFormat="0" applyBorder="0" applyAlignment="0" applyProtection="0"/>
    <xf numFmtId="0" fontId="18" fillId="5" borderId="0" applyNumberFormat="0" applyBorder="0" applyAlignment="0" applyProtection="0"/>
    <xf numFmtId="177" fontId="0" fillId="0" borderId="0">
      <alignment/>
      <protection/>
    </xf>
    <xf numFmtId="0" fontId="16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>
      <alignment/>
      <protection/>
    </xf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7" fillId="0" borderId="4" applyNumberFormat="0" applyFill="0" applyAlignment="0" applyProtection="0"/>
    <xf numFmtId="0" fontId="16" fillId="6" borderId="0" applyNumberFormat="0" applyBorder="0" applyAlignment="0" applyProtection="0"/>
    <xf numFmtId="0" fontId="19" fillId="0" borderId="5" applyNumberFormat="0" applyFill="0" applyAlignment="0" applyProtection="0"/>
    <xf numFmtId="0" fontId="3" fillId="0" borderId="0">
      <alignment/>
      <protection/>
    </xf>
    <xf numFmtId="0" fontId="16" fillId="6" borderId="0" applyNumberFormat="0" applyBorder="0" applyAlignment="0" applyProtection="0"/>
    <xf numFmtId="0" fontId="25" fillId="8" borderId="6" applyNumberFormat="0" applyAlignment="0" applyProtection="0"/>
    <xf numFmtId="0" fontId="21" fillId="8" borderId="1" applyNumberFormat="0" applyAlignment="0" applyProtection="0"/>
    <xf numFmtId="0" fontId="29" fillId="9" borderId="7" applyNumberFormat="0" applyAlignment="0" applyProtection="0"/>
    <xf numFmtId="0" fontId="6" fillId="2" borderId="0" applyNumberFormat="0" applyBorder="0" applyAlignment="0" applyProtection="0"/>
    <xf numFmtId="0" fontId="16" fillId="10" borderId="0" applyNumberFormat="0" applyBorder="0" applyAlignment="0" applyProtection="0"/>
    <xf numFmtId="0" fontId="26" fillId="0" borderId="8" applyNumberFormat="0" applyFill="0" applyAlignment="0" applyProtection="0"/>
    <xf numFmtId="0" fontId="14" fillId="0" borderId="9" applyNumberFormat="0" applyFill="0" applyAlignment="0" applyProtection="0"/>
    <xf numFmtId="0" fontId="31" fillId="4" borderId="0" applyNumberFormat="0" applyBorder="0" applyAlignment="0" applyProtection="0"/>
    <xf numFmtId="0" fontId="32" fillId="11" borderId="0" applyNumberFormat="0" applyBorder="0" applyAlignment="0" applyProtection="0"/>
    <xf numFmtId="0" fontId="6" fillId="12" borderId="0" applyNumberFormat="0" applyBorder="0" applyAlignment="0" applyProtection="0"/>
    <xf numFmtId="0" fontId="1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16" fillId="16" borderId="0" applyNumberFormat="0" applyBorder="0" applyAlignment="0" applyProtection="0"/>
    <xf numFmtId="0" fontId="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6" fillId="3" borderId="0" applyNumberFormat="0" applyBorder="0" applyAlignment="0" applyProtection="0"/>
    <xf numFmtId="0" fontId="16" fillId="3" borderId="0" applyNumberFormat="0" applyBorder="0" applyAlignment="0" applyProtection="0"/>
    <xf numFmtId="0" fontId="3" fillId="0" borderId="0">
      <alignment/>
      <protection/>
    </xf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4" applyFont="1">
      <alignment/>
      <protection/>
    </xf>
    <xf numFmtId="0" fontId="3" fillId="0" borderId="0" xfId="64" applyFont="1">
      <alignment/>
      <protection/>
    </xf>
    <xf numFmtId="0" fontId="4" fillId="0" borderId="0" xfId="37" applyFont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6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right"/>
    </xf>
    <xf numFmtId="0" fontId="4" fillId="0" borderId="0" xfId="37" applyFont="1" applyFill="1" applyAlignment="1">
      <alignment vertical="center"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right"/>
    </xf>
    <xf numFmtId="0" fontId="6" fillId="18" borderId="11" xfId="0" applyFont="1" applyFill="1" applyBorder="1" applyAlignment="1">
      <alignment horizontal="center" vertical="center"/>
    </xf>
    <xf numFmtId="0" fontId="6" fillId="18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18" borderId="13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18" borderId="14" xfId="0" applyFont="1" applyFill="1" applyBorder="1" applyAlignment="1">
      <alignment horizontal="left" vertical="center"/>
    </xf>
    <xf numFmtId="179" fontId="6" fillId="6" borderId="14" xfId="0" applyNumberFormat="1" applyFont="1" applyFill="1" applyBorder="1" applyAlignment="1">
      <alignment horizontal="center" vertical="center" shrinkToFit="1"/>
    </xf>
    <xf numFmtId="4" fontId="0" fillId="0" borderId="0" xfId="0" applyNumberFormat="1" applyAlignment="1">
      <alignment/>
    </xf>
    <xf numFmtId="0" fontId="6" fillId="6" borderId="14" xfId="0" applyFont="1" applyFill="1" applyBorder="1" applyAlignment="1">
      <alignment horizontal="left" vertical="center"/>
    </xf>
    <xf numFmtId="179" fontId="6" fillId="0" borderId="14" xfId="0" applyNumberFormat="1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/>
    </xf>
    <xf numFmtId="4" fontId="6" fillId="0" borderId="14" xfId="0" applyNumberFormat="1" applyFont="1" applyFill="1" applyBorder="1" applyAlignment="1">
      <alignment horizontal="left" vertical="center"/>
    </xf>
    <xf numFmtId="14" fontId="6" fillId="0" borderId="14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4" fontId="6" fillId="0" borderId="15" xfId="0" applyNumberFormat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right" vertical="center" shrinkToFit="1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right" vertical="center" shrinkToFit="1"/>
    </xf>
    <xf numFmtId="0" fontId="6" fillId="18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/>
    </xf>
    <xf numFmtId="0" fontId="6" fillId="18" borderId="20" xfId="0" applyFont="1" applyFill="1" applyBorder="1" applyAlignment="1">
      <alignment horizontal="left" vertical="center"/>
    </xf>
    <xf numFmtId="0" fontId="6" fillId="18" borderId="10" xfId="0" applyFont="1" applyFill="1" applyBorder="1" applyAlignment="1">
      <alignment horizontal="left" vertical="center"/>
    </xf>
    <xf numFmtId="0" fontId="2" fillId="8" borderId="0" xfId="0" applyFont="1" applyFill="1" applyBorder="1" applyAlignment="1">
      <alignment horizontal="left" vertical="center"/>
    </xf>
    <xf numFmtId="0" fontId="6" fillId="18" borderId="11" xfId="0" applyFont="1" applyFill="1" applyBorder="1" applyAlignment="1">
      <alignment horizontal="center" vertical="center" wrapText="1" shrinkToFit="1"/>
    </xf>
    <xf numFmtId="0" fontId="6" fillId="18" borderId="12" xfId="0" applyFont="1" applyFill="1" applyBorder="1" applyAlignment="1">
      <alignment horizontal="center" vertical="center" wrapText="1" shrinkToFit="1"/>
    </xf>
    <xf numFmtId="0" fontId="6" fillId="18" borderId="21" xfId="0" applyFont="1" applyFill="1" applyBorder="1" applyAlignment="1">
      <alignment horizontal="center" vertical="center" wrapText="1" shrinkToFit="1"/>
    </xf>
    <xf numFmtId="0" fontId="6" fillId="18" borderId="13" xfId="0" applyFont="1" applyFill="1" applyBorder="1" applyAlignment="1">
      <alignment horizontal="center" vertical="center" wrapText="1" shrinkToFit="1"/>
    </xf>
    <xf numFmtId="0" fontId="6" fillId="18" borderId="14" xfId="0" applyFont="1" applyFill="1" applyBorder="1" applyAlignment="1">
      <alignment horizontal="center" vertical="center" wrapText="1" shrinkToFit="1"/>
    </xf>
    <xf numFmtId="0" fontId="6" fillId="18" borderId="22" xfId="0" applyFont="1" applyFill="1" applyBorder="1" applyAlignment="1">
      <alignment horizontal="center" vertical="center" wrapText="1" shrinkToFit="1"/>
    </xf>
    <xf numFmtId="0" fontId="6" fillId="18" borderId="23" xfId="0" applyFont="1" applyFill="1" applyBorder="1" applyAlignment="1">
      <alignment horizontal="center" vertical="center" wrapText="1" shrinkToFit="1"/>
    </xf>
    <xf numFmtId="0" fontId="6" fillId="18" borderId="24" xfId="0" applyFont="1" applyFill="1" applyBorder="1" applyAlignment="1">
      <alignment horizontal="center" vertical="center" wrapText="1" shrinkToFit="1"/>
    </xf>
    <xf numFmtId="0" fontId="6" fillId="18" borderId="15" xfId="0" applyFont="1" applyFill="1" applyBorder="1" applyAlignment="1">
      <alignment horizontal="center" vertical="center" wrapText="1" shrinkToFit="1"/>
    </xf>
    <xf numFmtId="0" fontId="6" fillId="18" borderId="10" xfId="0" applyFont="1" applyFill="1" applyBorder="1" applyAlignment="1">
      <alignment horizontal="center" vertical="center" wrapText="1" shrinkToFit="1"/>
    </xf>
    <xf numFmtId="0" fontId="6" fillId="18" borderId="10" xfId="0" applyFont="1" applyFill="1" applyBorder="1" applyAlignment="1">
      <alignment horizontal="center" vertical="center" shrinkToFit="1"/>
    </xf>
    <xf numFmtId="4" fontId="6" fillId="0" borderId="10" xfId="0" applyNumberFormat="1" applyFont="1" applyBorder="1" applyAlignment="1">
      <alignment horizontal="right" vertical="center" shrinkToFit="1"/>
    </xf>
    <xf numFmtId="4" fontId="6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left"/>
    </xf>
    <xf numFmtId="0" fontId="8" fillId="0" borderId="1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8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0" fillId="0" borderId="25" xfId="0" applyFont="1" applyFill="1" applyBorder="1" applyAlignment="1">
      <alignment horizontal="right" vertical="center"/>
    </xf>
    <xf numFmtId="0" fontId="6" fillId="18" borderId="26" xfId="0" applyFont="1" applyFill="1" applyBorder="1" applyAlignment="1">
      <alignment horizontal="center" vertical="center"/>
    </xf>
    <xf numFmtId="0" fontId="6" fillId="18" borderId="13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" fillId="18" borderId="17" xfId="0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6" fillId="18" borderId="13" xfId="0" applyFont="1" applyFill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 shrinkToFit="1"/>
    </xf>
    <xf numFmtId="180" fontId="0" fillId="0" borderId="10" xfId="0" applyNumberFormat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" fontId="0" fillId="0" borderId="10" xfId="0" applyNumberFormat="1" applyFill="1" applyBorder="1" applyAlignment="1">
      <alignment/>
    </xf>
    <xf numFmtId="180" fontId="0" fillId="0" borderId="10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180" fontId="0" fillId="0" borderId="0" xfId="0" applyNumberFormat="1" applyFill="1" applyAlignment="1">
      <alignment horizontal="center"/>
    </xf>
    <xf numFmtId="180" fontId="0" fillId="0" borderId="0" xfId="0" applyNumberFormat="1" applyAlignment="1">
      <alignment horizontal="center"/>
    </xf>
    <xf numFmtId="181" fontId="0" fillId="0" borderId="0" xfId="0" applyNumberFormat="1" applyAlignment="1">
      <alignment/>
    </xf>
    <xf numFmtId="180" fontId="0" fillId="0" borderId="0" xfId="0" applyNumberFormat="1" applyBorder="1" applyAlignment="1">
      <alignment horizontal="center"/>
    </xf>
    <xf numFmtId="0" fontId="10" fillId="8" borderId="25" xfId="0" applyFont="1" applyFill="1" applyBorder="1" applyAlignment="1">
      <alignment horizontal="right" vertical="center"/>
    </xf>
    <xf numFmtId="179" fontId="6" fillId="0" borderId="14" xfId="0" applyNumberFormat="1" applyFont="1" applyFill="1" applyBorder="1" applyAlignment="1">
      <alignment horizontal="center" vertical="center"/>
    </xf>
    <xf numFmtId="4" fontId="6" fillId="0" borderId="14" xfId="0" applyNumberFormat="1" applyFont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right" vertical="center"/>
    </xf>
    <xf numFmtId="0" fontId="11" fillId="0" borderId="0" xfId="64" applyFont="1">
      <alignment/>
      <protection/>
    </xf>
    <xf numFmtId="0" fontId="12" fillId="0" borderId="0" xfId="64" applyFont="1" applyFill="1" applyAlignment="1">
      <alignment horizontal="center"/>
      <protection/>
    </xf>
    <xf numFmtId="0" fontId="3" fillId="0" borderId="0" xfId="37" applyFont="1" applyBorder="1" applyAlignment="1">
      <alignment vertical="center"/>
      <protection/>
    </xf>
    <xf numFmtId="0" fontId="3" fillId="0" borderId="0" xfId="37" applyFont="1" applyBorder="1" applyAlignment="1">
      <alignment horizontal="right" vertical="center"/>
      <protection/>
    </xf>
    <xf numFmtId="182" fontId="1" fillId="0" borderId="0" xfId="0" applyNumberFormat="1" applyFont="1" applyFill="1" applyBorder="1" applyAlignment="1" applyProtection="1">
      <alignment horizontal="right" vertical="center"/>
      <protection/>
    </xf>
    <xf numFmtId="0" fontId="6" fillId="6" borderId="10" xfId="0" applyFont="1" applyFill="1" applyBorder="1" applyAlignment="1">
      <alignment horizontal="center" vertical="center" wrapText="1" shrinkToFit="1"/>
    </xf>
    <xf numFmtId="180" fontId="6" fillId="0" borderId="10" xfId="0" applyNumberFormat="1" applyFont="1" applyBorder="1" applyAlignment="1">
      <alignment horizontal="right" vertical="center" shrinkToFit="1"/>
    </xf>
    <xf numFmtId="180" fontId="6" fillId="0" borderId="10" xfId="0" applyNumberFormat="1" applyFont="1" applyFill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shrinkToFit="1"/>
    </xf>
    <xf numFmtId="180" fontId="0" fillId="0" borderId="1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0" fontId="13" fillId="0" borderId="0" xfId="0" applyFont="1" applyAlignment="1">
      <alignment/>
    </xf>
    <xf numFmtId="0" fontId="6" fillId="18" borderId="10" xfId="0" applyFont="1" applyFill="1" applyBorder="1" applyAlignment="1">
      <alignment horizontal="center" vertical="center"/>
    </xf>
    <xf numFmtId="0" fontId="6" fillId="18" borderId="27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18" borderId="28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right" vertical="center" shrinkToFit="1"/>
    </xf>
    <xf numFmtId="4" fontId="6" fillId="0" borderId="10" xfId="0" applyNumberFormat="1" applyFont="1" applyFill="1" applyBorder="1" applyAlignment="1">
      <alignment horizontal="left" vertical="center"/>
    </xf>
    <xf numFmtId="181" fontId="6" fillId="0" borderId="10" xfId="0" applyNumberFormat="1" applyFont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left" vertical="center"/>
    </xf>
    <xf numFmtId="0" fontId="14" fillId="18" borderId="13" xfId="0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right" vertical="center" shrinkToFit="1"/>
    </xf>
    <xf numFmtId="0" fontId="6" fillId="18" borderId="25" xfId="0" applyFont="1" applyFill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vertical="center" shrinkToFit="1"/>
    </xf>
    <xf numFmtId="0" fontId="6" fillId="18" borderId="16" xfId="0" applyFont="1" applyFill="1" applyBorder="1" applyAlignment="1">
      <alignment horizontal="left" vertical="center"/>
    </xf>
    <xf numFmtId="0" fontId="14" fillId="18" borderId="16" xfId="0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33" fillId="0" borderId="0" xfId="0" applyFont="1" applyAlignment="1">
      <alignment horizontal="centerContinuous"/>
    </xf>
    <xf numFmtId="0" fontId="7" fillId="0" borderId="0" xfId="0" applyFont="1" applyFill="1" applyAlignment="1">
      <alignment horizontal="center"/>
    </xf>
    <xf numFmtId="0" fontId="6" fillId="18" borderId="11" xfId="0" applyFont="1" applyFill="1" applyBorder="1" applyAlignment="1">
      <alignment horizontal="center" vertical="center" shrinkToFit="1"/>
    </xf>
    <xf numFmtId="0" fontId="6" fillId="18" borderId="12" xfId="0" applyFont="1" applyFill="1" applyBorder="1" applyAlignment="1">
      <alignment horizontal="center" vertical="center" shrinkToFit="1"/>
    </xf>
    <xf numFmtId="0" fontId="6" fillId="6" borderId="12" xfId="0" applyFont="1" applyFill="1" applyBorder="1" applyAlignment="1">
      <alignment horizontal="center" vertical="center" wrapText="1" shrinkToFit="1"/>
    </xf>
    <xf numFmtId="0" fontId="6" fillId="18" borderId="14" xfId="0" applyFont="1" applyFill="1" applyBorder="1" applyAlignment="1">
      <alignment horizontal="center" vertical="center" shrinkToFit="1"/>
    </xf>
    <xf numFmtId="0" fontId="6" fillId="6" borderId="14" xfId="0" applyFont="1" applyFill="1" applyBorder="1" applyAlignment="1">
      <alignment horizontal="center" vertical="center" wrapText="1" shrinkToFit="1"/>
    </xf>
    <xf numFmtId="0" fontId="6" fillId="18" borderId="15" xfId="0" applyFont="1" applyFill="1" applyBorder="1" applyAlignment="1">
      <alignment horizontal="center" vertical="center" shrinkToFit="1"/>
    </xf>
    <xf numFmtId="0" fontId="6" fillId="6" borderId="15" xfId="0" applyFont="1" applyFill="1" applyBorder="1" applyAlignment="1">
      <alignment horizontal="center" vertical="center" wrapText="1" shrinkToFit="1"/>
    </xf>
    <xf numFmtId="0" fontId="8" fillId="18" borderId="10" xfId="0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right" vertical="center" shrinkToFit="1"/>
    </xf>
    <xf numFmtId="0" fontId="6" fillId="18" borderId="29" xfId="0" applyFont="1" applyFill="1" applyBorder="1" applyAlignment="1">
      <alignment horizontal="center" vertical="center" wrapText="1" shrinkToFit="1"/>
    </xf>
    <xf numFmtId="0" fontId="6" fillId="18" borderId="30" xfId="0" applyFont="1" applyFill="1" applyBorder="1" applyAlignment="1">
      <alignment horizontal="center" vertical="center" wrapText="1" shrinkToFit="1"/>
    </xf>
    <xf numFmtId="0" fontId="6" fillId="18" borderId="31" xfId="0" applyFont="1" applyFill="1" applyBorder="1" applyAlignment="1">
      <alignment horizontal="center" vertical="center" wrapText="1" shrinkToFit="1"/>
    </xf>
    <xf numFmtId="0" fontId="6" fillId="6" borderId="21" xfId="0" applyFont="1" applyFill="1" applyBorder="1" applyAlignment="1">
      <alignment horizontal="center" vertical="center" wrapText="1" shrinkToFit="1"/>
    </xf>
    <xf numFmtId="0" fontId="6" fillId="6" borderId="22" xfId="0" applyFont="1" applyFill="1" applyBorder="1" applyAlignment="1">
      <alignment horizontal="center" vertical="center" wrapText="1" shrinkToFit="1"/>
    </xf>
    <xf numFmtId="4" fontId="8" fillId="0" borderId="10" xfId="0" applyNumberFormat="1" applyFont="1" applyFill="1" applyBorder="1" applyAlignment="1">
      <alignment horizontal="right" vertical="center" shrinkToFit="1"/>
    </xf>
    <xf numFmtId="4" fontId="0" fillId="6" borderId="10" xfId="0" applyNumberFormat="1" applyFill="1" applyBorder="1" applyAlignment="1">
      <alignment/>
    </xf>
    <xf numFmtId="4" fontId="6" fillId="6" borderId="10" xfId="0" applyNumberFormat="1" applyFont="1" applyFill="1" applyBorder="1" applyAlignment="1">
      <alignment horizontal="right" vertical="center" shrinkToFit="1"/>
    </xf>
    <xf numFmtId="4" fontId="6" fillId="0" borderId="32" xfId="0" applyNumberFormat="1" applyFont="1" applyBorder="1" applyAlignment="1">
      <alignment horizontal="right" vertical="center" shrinkToFit="1"/>
    </xf>
    <xf numFmtId="4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14" fillId="18" borderId="14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04-分类改革-预算表 2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4">
      <selection activeCell="I6" sqref="I6"/>
    </sheetView>
  </sheetViews>
  <sheetFormatPr defaultColWidth="9.140625" defaultRowHeight="12.75"/>
  <cols>
    <col min="1" max="1" width="36.140625" style="0" customWidth="1"/>
    <col min="2" max="2" width="11.57421875" style="0" customWidth="1"/>
    <col min="3" max="3" width="30.28125" style="0" customWidth="1"/>
    <col min="4" max="4" width="9.421875" style="0" customWidth="1"/>
    <col min="5" max="6" width="9.140625" style="1" customWidth="1"/>
  </cols>
  <sheetData>
    <row r="1" ht="21.75" customHeight="1">
      <c r="A1" s="105" t="s">
        <v>0</v>
      </c>
    </row>
    <row r="2" spans="1:4" ht="27">
      <c r="A2" s="95" t="s">
        <v>1</v>
      </c>
      <c r="B2" s="95"/>
      <c r="C2" s="95"/>
      <c r="D2" s="95"/>
    </row>
    <row r="3" ht="14.25">
      <c r="D3" s="13"/>
    </row>
    <row r="4" spans="1:4" ht="14.25">
      <c r="A4" s="6" t="s">
        <v>2</v>
      </c>
      <c r="B4" s="146"/>
      <c r="C4" s="147"/>
      <c r="D4" s="98" t="s">
        <v>3</v>
      </c>
    </row>
    <row r="5" spans="1:4" ht="15" customHeight="1">
      <c r="A5" s="19" t="s">
        <v>4</v>
      </c>
      <c r="B5" s="20" t="s">
        <v>5</v>
      </c>
      <c r="C5" s="20" t="s">
        <v>6</v>
      </c>
      <c r="D5" s="20" t="s">
        <v>5</v>
      </c>
    </row>
    <row r="6" spans="1:4" ht="15" customHeight="1">
      <c r="A6" s="77" t="s">
        <v>7</v>
      </c>
      <c r="B6" s="72" t="s">
        <v>8</v>
      </c>
      <c r="C6" s="72" t="s">
        <v>9</v>
      </c>
      <c r="D6" s="72" t="s">
        <v>8</v>
      </c>
    </row>
    <row r="7" spans="1:4" ht="15" customHeight="1">
      <c r="A7" s="22" t="s">
        <v>10</v>
      </c>
      <c r="B7" s="119">
        <v>13981.73</v>
      </c>
      <c r="C7" s="26" t="s">
        <v>11</v>
      </c>
      <c r="D7" s="119">
        <v>2783.15</v>
      </c>
    </row>
    <row r="8" spans="1:4" ht="15" customHeight="1">
      <c r="A8" s="22" t="s">
        <v>12</v>
      </c>
      <c r="B8" s="119">
        <v>831.91</v>
      </c>
      <c r="C8" s="26" t="s">
        <v>13</v>
      </c>
      <c r="D8" s="119" t="s">
        <v>5</v>
      </c>
    </row>
    <row r="9" spans="1:4" ht="15" customHeight="1">
      <c r="A9" s="22" t="s">
        <v>14</v>
      </c>
      <c r="B9" s="119">
        <v>101.51</v>
      </c>
      <c r="C9" s="26" t="s">
        <v>15</v>
      </c>
      <c r="D9" s="119" t="s">
        <v>5</v>
      </c>
    </row>
    <row r="10" spans="1:4" ht="15" customHeight="1">
      <c r="A10" s="22" t="s">
        <v>16</v>
      </c>
      <c r="B10" s="119">
        <v>4</v>
      </c>
      <c r="C10" s="26" t="s">
        <v>17</v>
      </c>
      <c r="D10" s="119" t="s">
        <v>5</v>
      </c>
    </row>
    <row r="11" spans="1:4" ht="15" customHeight="1">
      <c r="A11" s="22" t="s">
        <v>18</v>
      </c>
      <c r="B11" s="119" t="s">
        <v>5</v>
      </c>
      <c r="C11" s="26" t="s">
        <v>19</v>
      </c>
      <c r="D11" s="119" t="s">
        <v>5</v>
      </c>
    </row>
    <row r="12" spans="1:4" ht="15" customHeight="1">
      <c r="A12" s="22" t="s">
        <v>20</v>
      </c>
      <c r="B12" s="119" t="s">
        <v>5</v>
      </c>
      <c r="C12" s="26" t="s">
        <v>21</v>
      </c>
      <c r="D12" s="119">
        <v>8626.36</v>
      </c>
    </row>
    <row r="13" spans="1:4" ht="15" customHeight="1">
      <c r="A13" s="22" t="s">
        <v>22</v>
      </c>
      <c r="B13" s="119">
        <v>15.06</v>
      </c>
      <c r="C13" s="26" t="s">
        <v>23</v>
      </c>
      <c r="D13" s="119" t="s">
        <v>5</v>
      </c>
    </row>
    <row r="14" spans="1:4" ht="15" customHeight="1">
      <c r="A14" s="22" t="s">
        <v>5</v>
      </c>
      <c r="B14" s="119" t="s">
        <v>5</v>
      </c>
      <c r="C14" s="26" t="s">
        <v>24</v>
      </c>
      <c r="D14" s="119">
        <v>614.36</v>
      </c>
    </row>
    <row r="15" spans="1:4" ht="15" customHeight="1">
      <c r="A15" s="22" t="s">
        <v>5</v>
      </c>
      <c r="B15" s="119" t="s">
        <v>5</v>
      </c>
      <c r="C15" s="26" t="s">
        <v>25</v>
      </c>
      <c r="D15" s="119">
        <v>0.2</v>
      </c>
    </row>
    <row r="16" spans="1:4" ht="15" customHeight="1">
      <c r="A16" s="22" t="s">
        <v>5</v>
      </c>
      <c r="B16" s="119" t="s">
        <v>5</v>
      </c>
      <c r="C16" s="26" t="s">
        <v>26</v>
      </c>
      <c r="D16" s="119" t="s">
        <v>5</v>
      </c>
    </row>
    <row r="17" spans="1:4" ht="15" customHeight="1">
      <c r="A17" s="22" t="s">
        <v>5</v>
      </c>
      <c r="B17" s="119" t="s">
        <v>5</v>
      </c>
      <c r="C17" s="26" t="s">
        <v>27</v>
      </c>
      <c r="D17" s="119" t="s">
        <v>5</v>
      </c>
    </row>
    <row r="18" spans="1:4" ht="15" customHeight="1">
      <c r="A18" s="22" t="s">
        <v>5</v>
      </c>
      <c r="B18" s="119" t="s">
        <v>5</v>
      </c>
      <c r="C18" s="26" t="s">
        <v>28</v>
      </c>
      <c r="D18" s="119">
        <v>872.07</v>
      </c>
    </row>
    <row r="19" spans="1:4" ht="15" customHeight="1">
      <c r="A19" s="22" t="s">
        <v>5</v>
      </c>
      <c r="B19" s="119" t="s">
        <v>5</v>
      </c>
      <c r="C19" s="26" t="s">
        <v>29</v>
      </c>
      <c r="D19" s="119" t="s">
        <v>5</v>
      </c>
    </row>
    <row r="20" spans="1:4" ht="15" customHeight="1">
      <c r="A20" s="22" t="s">
        <v>5</v>
      </c>
      <c r="B20" s="119" t="s">
        <v>5</v>
      </c>
      <c r="C20" s="26" t="s">
        <v>30</v>
      </c>
      <c r="D20" s="119">
        <v>366</v>
      </c>
    </row>
    <row r="21" spans="1:4" ht="15" customHeight="1">
      <c r="A21" s="22" t="s">
        <v>5</v>
      </c>
      <c r="B21" s="119" t="s">
        <v>5</v>
      </c>
      <c r="C21" s="26" t="s">
        <v>31</v>
      </c>
      <c r="D21" s="119" t="s">
        <v>5</v>
      </c>
    </row>
    <row r="22" spans="1:4" ht="15" customHeight="1">
      <c r="A22" s="22" t="s">
        <v>5</v>
      </c>
      <c r="B22" s="119" t="s">
        <v>5</v>
      </c>
      <c r="C22" s="26" t="s">
        <v>32</v>
      </c>
      <c r="D22" s="119" t="s">
        <v>5</v>
      </c>
    </row>
    <row r="23" spans="1:4" ht="15" customHeight="1">
      <c r="A23" s="22" t="s">
        <v>5</v>
      </c>
      <c r="B23" s="119" t="s">
        <v>5</v>
      </c>
      <c r="C23" s="26" t="s">
        <v>33</v>
      </c>
      <c r="D23" s="119" t="s">
        <v>5</v>
      </c>
    </row>
    <row r="24" spans="1:4" ht="15" customHeight="1">
      <c r="A24" s="22" t="s">
        <v>5</v>
      </c>
      <c r="B24" s="119" t="s">
        <v>5</v>
      </c>
      <c r="C24" s="26" t="s">
        <v>34</v>
      </c>
      <c r="D24" s="119">
        <v>485.58</v>
      </c>
    </row>
    <row r="25" spans="1:4" ht="15" customHeight="1">
      <c r="A25" s="22" t="s">
        <v>5</v>
      </c>
      <c r="B25" s="119" t="s">
        <v>5</v>
      </c>
      <c r="C25" s="26" t="s">
        <v>35</v>
      </c>
      <c r="D25" s="119">
        <v>343.2</v>
      </c>
    </row>
    <row r="26" spans="1:4" ht="15" customHeight="1">
      <c r="A26" s="22" t="s">
        <v>5</v>
      </c>
      <c r="B26" s="119" t="s">
        <v>5</v>
      </c>
      <c r="C26" s="26" t="s">
        <v>36</v>
      </c>
      <c r="D26" s="119" t="s">
        <v>5</v>
      </c>
    </row>
    <row r="27" spans="1:4" ht="15" customHeight="1">
      <c r="A27" s="22" t="s">
        <v>5</v>
      </c>
      <c r="B27" s="119" t="s">
        <v>5</v>
      </c>
      <c r="C27" s="26" t="s">
        <v>37</v>
      </c>
      <c r="D27" s="119" t="s">
        <v>5</v>
      </c>
    </row>
    <row r="28" spans="1:4" ht="15" customHeight="1">
      <c r="A28" s="22" t="s">
        <v>5</v>
      </c>
      <c r="B28" s="119" t="s">
        <v>5</v>
      </c>
      <c r="C28" s="26" t="s">
        <v>38</v>
      </c>
      <c r="D28" s="119" t="s">
        <v>5</v>
      </c>
    </row>
    <row r="29" spans="1:4" ht="15" customHeight="1">
      <c r="A29" s="22" t="s">
        <v>5</v>
      </c>
      <c r="B29" s="119" t="s">
        <v>5</v>
      </c>
      <c r="C29" s="26" t="s">
        <v>39</v>
      </c>
      <c r="D29" s="119" t="s">
        <v>5</v>
      </c>
    </row>
    <row r="30" spans="1:4" ht="15" customHeight="1">
      <c r="A30" s="116" t="s">
        <v>40</v>
      </c>
      <c r="B30" s="119">
        <v>14102.31</v>
      </c>
      <c r="C30" s="148" t="s">
        <v>41</v>
      </c>
      <c r="D30" s="119">
        <v>14090.92</v>
      </c>
    </row>
    <row r="31" spans="1:4" ht="15" customHeight="1">
      <c r="A31" s="22" t="s">
        <v>42</v>
      </c>
      <c r="B31" s="119" t="s">
        <v>5</v>
      </c>
      <c r="C31" s="26" t="s">
        <v>43</v>
      </c>
      <c r="D31" s="119">
        <v>5.87</v>
      </c>
    </row>
    <row r="32" spans="1:4" ht="15" customHeight="1">
      <c r="A32" s="22" t="s">
        <v>44</v>
      </c>
      <c r="B32" s="119">
        <v>689.39</v>
      </c>
      <c r="C32" s="26" t="s">
        <v>45</v>
      </c>
      <c r="D32" s="119" t="s">
        <v>5</v>
      </c>
    </row>
    <row r="33" spans="1:4" ht="15" customHeight="1">
      <c r="A33" s="22" t="s">
        <v>46</v>
      </c>
      <c r="B33" s="119">
        <v>103.94</v>
      </c>
      <c r="C33" s="26" t="s">
        <v>47</v>
      </c>
      <c r="D33" s="119" t="s">
        <v>5</v>
      </c>
    </row>
    <row r="34" spans="1:4" ht="15" customHeight="1">
      <c r="A34" s="22" t="s">
        <v>48</v>
      </c>
      <c r="B34" s="119">
        <v>103.94</v>
      </c>
      <c r="C34" s="26" t="s">
        <v>49</v>
      </c>
      <c r="D34" s="119">
        <v>5.87</v>
      </c>
    </row>
    <row r="35" spans="1:4" ht="15" customHeight="1">
      <c r="A35" s="22" t="s">
        <v>50</v>
      </c>
      <c r="B35" s="119">
        <v>585.44</v>
      </c>
      <c r="C35" s="26" t="s">
        <v>51</v>
      </c>
      <c r="D35" s="119" t="s">
        <v>5</v>
      </c>
    </row>
    <row r="36" spans="1:4" ht="15" customHeight="1">
      <c r="A36" s="22" t="s">
        <v>52</v>
      </c>
      <c r="B36" s="119">
        <v>585.44</v>
      </c>
      <c r="C36" s="26" t="s">
        <v>53</v>
      </c>
      <c r="D36" s="119">
        <v>694.9</v>
      </c>
    </row>
    <row r="37" spans="1:4" ht="15" customHeight="1">
      <c r="A37" s="22" t="s">
        <v>54</v>
      </c>
      <c r="B37" s="119" t="s">
        <v>5</v>
      </c>
      <c r="C37" s="26" t="s">
        <v>46</v>
      </c>
      <c r="D37" s="119">
        <v>107.79</v>
      </c>
    </row>
    <row r="38" spans="1:4" ht="15" customHeight="1">
      <c r="A38" s="22" t="s">
        <v>5</v>
      </c>
      <c r="B38" s="119" t="s">
        <v>5</v>
      </c>
      <c r="C38" s="26" t="s">
        <v>48</v>
      </c>
      <c r="D38" s="119">
        <v>103.79</v>
      </c>
    </row>
    <row r="39" spans="1:4" ht="15" customHeight="1">
      <c r="A39" s="22" t="s">
        <v>5</v>
      </c>
      <c r="B39" s="119" t="s">
        <v>5</v>
      </c>
      <c r="C39" s="26" t="s">
        <v>50</v>
      </c>
      <c r="D39" s="119">
        <v>587.11</v>
      </c>
    </row>
    <row r="40" spans="1:4" ht="15" customHeight="1">
      <c r="A40" s="22" t="s">
        <v>5</v>
      </c>
      <c r="B40" s="119" t="s">
        <v>5</v>
      </c>
      <c r="C40" s="26" t="s">
        <v>52</v>
      </c>
      <c r="D40" s="119">
        <v>222.91</v>
      </c>
    </row>
    <row r="41" spans="1:4" ht="15" customHeight="1">
      <c r="A41" s="22" t="s">
        <v>5</v>
      </c>
      <c r="B41" s="119" t="s">
        <v>5</v>
      </c>
      <c r="C41" s="26" t="s">
        <v>54</v>
      </c>
      <c r="D41" s="119" t="s">
        <v>5</v>
      </c>
    </row>
    <row r="42" spans="1:4" ht="15" customHeight="1">
      <c r="A42" s="116" t="s">
        <v>55</v>
      </c>
      <c r="B42" s="119">
        <v>14791.69</v>
      </c>
      <c r="C42" s="148" t="s">
        <v>55</v>
      </c>
      <c r="D42" s="119" t="s">
        <v>5</v>
      </c>
    </row>
  </sheetData>
  <sheetProtection/>
  <mergeCells count="3">
    <mergeCell ref="A2:D2"/>
    <mergeCell ref="A5:B5"/>
    <mergeCell ref="C5:D5"/>
  </mergeCells>
  <printOptions/>
  <pageMargins left="0.75" right="0.75" top="0.7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L31" sqref="L31"/>
    </sheetView>
  </sheetViews>
  <sheetFormatPr defaultColWidth="9.140625" defaultRowHeight="12.75"/>
  <cols>
    <col min="1" max="1" width="9.421875" style="0" customWidth="1"/>
    <col min="2" max="2" width="9.00390625" style="0" customWidth="1"/>
    <col min="3" max="3" width="8.57421875" style="0" customWidth="1"/>
    <col min="4" max="4" width="13.7109375" style="0" customWidth="1"/>
    <col min="5" max="5" width="13.7109375" style="1" customWidth="1"/>
    <col min="6" max="6" width="9.00390625" style="1" customWidth="1"/>
    <col min="7" max="7" width="12.00390625" style="0" customWidth="1"/>
    <col min="8" max="9" width="10.7109375" style="0" customWidth="1"/>
    <col min="10" max="11" width="13.7109375" style="0" customWidth="1"/>
    <col min="12" max="12" width="10.7109375" style="0" customWidth="1"/>
    <col min="13" max="13" width="11.57421875" style="0" customWidth="1"/>
  </cols>
  <sheetData>
    <row r="1" spans="1:4" ht="21" customHeight="1">
      <c r="A1" s="2" t="s">
        <v>362</v>
      </c>
      <c r="B1" s="3"/>
      <c r="C1" s="4"/>
      <c r="D1" s="4"/>
    </row>
    <row r="2" spans="1:13" ht="32.25" customHeight="1">
      <c r="A2" s="5" t="s">
        <v>363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4.25">
      <c r="A3" s="6" t="s">
        <v>2</v>
      </c>
      <c r="D3" s="7"/>
      <c r="M3" s="13" t="s">
        <v>3</v>
      </c>
    </row>
    <row r="4" spans="1:13" ht="12.75">
      <c r="A4" s="8" t="s">
        <v>7</v>
      </c>
      <c r="B4" s="9" t="s">
        <v>364</v>
      </c>
      <c r="C4" s="9"/>
      <c r="D4" s="9"/>
      <c r="E4" s="9"/>
      <c r="F4" s="9"/>
      <c r="G4" s="9"/>
      <c r="H4" s="9" t="s">
        <v>365</v>
      </c>
      <c r="I4" s="9"/>
      <c r="J4" s="9"/>
      <c r="K4" s="9"/>
      <c r="L4" s="9"/>
      <c r="M4" s="9"/>
    </row>
    <row r="5" spans="1:13" ht="12.75">
      <c r="A5" s="8"/>
      <c r="B5" s="8" t="s">
        <v>195</v>
      </c>
      <c r="C5" s="9" t="s">
        <v>366</v>
      </c>
      <c r="D5" s="9"/>
      <c r="E5" s="9"/>
      <c r="F5" s="9"/>
      <c r="G5" s="8" t="s">
        <v>367</v>
      </c>
      <c r="H5" s="8" t="s">
        <v>195</v>
      </c>
      <c r="I5" s="9" t="s">
        <v>366</v>
      </c>
      <c r="J5" s="9"/>
      <c r="K5" s="9"/>
      <c r="L5" s="9"/>
      <c r="M5" s="8" t="s">
        <v>367</v>
      </c>
    </row>
    <row r="6" spans="1:13" ht="12.75">
      <c r="A6" s="8"/>
      <c r="B6" s="8"/>
      <c r="C6" s="9" t="s">
        <v>55</v>
      </c>
      <c r="D6" s="9" t="s">
        <v>368</v>
      </c>
      <c r="E6" s="9" t="s">
        <v>369</v>
      </c>
      <c r="F6" s="9" t="s">
        <v>370</v>
      </c>
      <c r="G6" s="8"/>
      <c r="H6" s="8"/>
      <c r="I6" s="9" t="s">
        <v>55</v>
      </c>
      <c r="J6" s="9" t="s">
        <v>368</v>
      </c>
      <c r="K6" s="9" t="s">
        <v>369</v>
      </c>
      <c r="L6" s="9" t="s">
        <v>370</v>
      </c>
      <c r="M6" s="8"/>
    </row>
    <row r="7" spans="1:13" ht="12.75">
      <c r="A7" s="9" t="s">
        <v>371</v>
      </c>
      <c r="B7" s="10">
        <f aca="true" t="shared" si="0" ref="B7:D8">923800/10000</f>
        <v>92.38</v>
      </c>
      <c r="C7" s="10">
        <f t="shared" si="0"/>
        <v>92.38</v>
      </c>
      <c r="D7" s="10">
        <f t="shared" si="0"/>
        <v>92.38</v>
      </c>
      <c r="E7" s="11"/>
      <c r="F7" s="11"/>
      <c r="G7" s="12"/>
      <c r="H7" s="10">
        <f aca="true" t="shared" si="1" ref="H7:J8">724419/10000</f>
        <v>72.4419</v>
      </c>
      <c r="I7" s="10">
        <f t="shared" si="1"/>
        <v>72.4419</v>
      </c>
      <c r="J7" s="10">
        <f t="shared" si="1"/>
        <v>72.4419</v>
      </c>
      <c r="K7" s="12"/>
      <c r="L7" s="12"/>
      <c r="M7" s="12"/>
    </row>
    <row r="8" spans="1:13" ht="12.75">
      <c r="A8" s="9" t="s">
        <v>372</v>
      </c>
      <c r="B8" s="10">
        <f t="shared" si="0"/>
        <v>92.38</v>
      </c>
      <c r="C8" s="10">
        <f t="shared" si="0"/>
        <v>92.38</v>
      </c>
      <c r="D8" s="10">
        <f t="shared" si="0"/>
        <v>92.38</v>
      </c>
      <c r="E8" s="11"/>
      <c r="F8" s="11"/>
      <c r="G8" s="12"/>
      <c r="H8" s="10">
        <f t="shared" si="1"/>
        <v>72.4419</v>
      </c>
      <c r="I8" s="10">
        <f t="shared" si="1"/>
        <v>72.4419</v>
      </c>
      <c r="J8" s="10">
        <f t="shared" si="1"/>
        <v>72.4419</v>
      </c>
      <c r="K8" s="12"/>
      <c r="L8" s="12"/>
      <c r="M8" s="12"/>
    </row>
    <row r="9" spans="1:13" ht="12.75">
      <c r="A9" s="9" t="s">
        <v>373</v>
      </c>
      <c r="B9" s="12"/>
      <c r="C9" s="12"/>
      <c r="D9" s="12"/>
      <c r="E9" s="11"/>
      <c r="F9" s="11"/>
      <c r="G9" s="12"/>
      <c r="H9" s="12"/>
      <c r="I9" s="12"/>
      <c r="J9" s="12"/>
      <c r="K9" s="12"/>
      <c r="L9" s="12"/>
      <c r="M9" s="12"/>
    </row>
    <row r="10" spans="1:13" ht="12.75">
      <c r="A10" s="9" t="s">
        <v>374</v>
      </c>
      <c r="B10" s="12"/>
      <c r="C10" s="12"/>
      <c r="D10" s="12"/>
      <c r="E10" s="11"/>
      <c r="F10" s="11"/>
      <c r="G10" s="12"/>
      <c r="H10" s="12"/>
      <c r="I10" s="12"/>
      <c r="J10" s="12"/>
      <c r="K10" s="12"/>
      <c r="L10" s="12"/>
      <c r="M10" s="12"/>
    </row>
  </sheetData>
  <sheetProtection/>
  <mergeCells count="10">
    <mergeCell ref="A2:M2"/>
    <mergeCell ref="B4:G4"/>
    <mergeCell ref="H4:M4"/>
    <mergeCell ref="C5:F5"/>
    <mergeCell ref="I5:L5"/>
    <mergeCell ref="A4:A6"/>
    <mergeCell ref="B5:B6"/>
    <mergeCell ref="G5:G6"/>
    <mergeCell ref="H5:H6"/>
    <mergeCell ref="M5:M6"/>
  </mergeCells>
  <printOptions/>
  <pageMargins left="0.2" right="0.17" top="0.48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showZeros="0" workbookViewId="0" topLeftCell="A1">
      <selection activeCell="T9" sqref="T9"/>
    </sheetView>
  </sheetViews>
  <sheetFormatPr defaultColWidth="9.140625" defaultRowHeight="12.75"/>
  <cols>
    <col min="1" max="3" width="3.140625" style="0" customWidth="1"/>
    <col min="4" max="4" width="28.8515625" style="0" customWidth="1"/>
    <col min="5" max="5" width="14.57421875" style="1" hidden="1" customWidth="1"/>
    <col min="6" max="6" width="14.57421875" style="1" customWidth="1"/>
    <col min="7" max="7" width="14.57421875" style="1" hidden="1" customWidth="1"/>
    <col min="8" max="8" width="14.57421875" style="1" customWidth="1"/>
    <col min="9" max="9" width="14.57421875" style="0" hidden="1" customWidth="1"/>
    <col min="10" max="10" width="14.57421875" style="0" customWidth="1"/>
    <col min="11" max="11" width="14.57421875" style="0" hidden="1" customWidth="1"/>
    <col min="12" max="15" width="14.57421875" style="0" customWidth="1"/>
    <col min="16" max="16" width="14.57421875" style="0" hidden="1" customWidth="1"/>
    <col min="17" max="17" width="9.7109375" style="0" customWidth="1"/>
  </cols>
  <sheetData>
    <row r="1" ht="21.75" customHeight="1">
      <c r="A1" s="105" t="s">
        <v>56</v>
      </c>
    </row>
    <row r="2" spans="1:15" ht="27">
      <c r="A2" s="125" t="s">
        <v>57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ht="14.25">
      <c r="P3" s="13"/>
    </row>
    <row r="4" spans="1:15" ht="15">
      <c r="A4" s="6" t="s">
        <v>2</v>
      </c>
      <c r="I4" s="7"/>
      <c r="J4" s="7"/>
      <c r="O4" s="13" t="s">
        <v>58</v>
      </c>
    </row>
    <row r="5" spans="1:16" ht="15" customHeight="1">
      <c r="A5" s="127" t="s">
        <v>7</v>
      </c>
      <c r="B5" s="128" t="s">
        <v>5</v>
      </c>
      <c r="C5" s="128" t="s">
        <v>5</v>
      </c>
      <c r="D5" s="128" t="s">
        <v>5</v>
      </c>
      <c r="E5" s="129" t="s">
        <v>40</v>
      </c>
      <c r="F5" s="129" t="s">
        <v>40</v>
      </c>
      <c r="G5" s="139" t="s">
        <v>59</v>
      </c>
      <c r="H5" s="139" t="s">
        <v>59</v>
      </c>
      <c r="I5" s="51" t="s">
        <v>60</v>
      </c>
      <c r="J5" s="51" t="s">
        <v>60</v>
      </c>
      <c r="K5" s="51" t="s">
        <v>61</v>
      </c>
      <c r="L5" s="51" t="s">
        <v>61</v>
      </c>
      <c r="M5" s="51" t="s">
        <v>62</v>
      </c>
      <c r="N5" s="51" t="s">
        <v>63</v>
      </c>
      <c r="O5" s="136" t="s">
        <v>64</v>
      </c>
      <c r="P5" s="136" t="s">
        <v>64</v>
      </c>
    </row>
    <row r="6" spans="1:16" ht="15" customHeight="1">
      <c r="A6" s="53" t="s">
        <v>65</v>
      </c>
      <c r="B6" s="54" t="s">
        <v>5</v>
      </c>
      <c r="C6" s="54" t="s">
        <v>5</v>
      </c>
      <c r="D6" s="130" t="s">
        <v>66</v>
      </c>
      <c r="E6" s="131" t="s">
        <v>5</v>
      </c>
      <c r="F6" s="131"/>
      <c r="G6" s="131" t="s">
        <v>5</v>
      </c>
      <c r="H6" s="131"/>
      <c r="I6" s="54" t="s">
        <v>5</v>
      </c>
      <c r="J6" s="54"/>
      <c r="K6" s="54" t="s">
        <v>5</v>
      </c>
      <c r="L6" s="54"/>
      <c r="M6" s="54" t="s">
        <v>5</v>
      </c>
      <c r="N6" s="54" t="s">
        <v>5</v>
      </c>
      <c r="O6" s="137"/>
      <c r="P6" s="137" t="s">
        <v>67</v>
      </c>
    </row>
    <row r="7" spans="1:16" ht="15" customHeight="1">
      <c r="A7" s="53" t="s">
        <v>5</v>
      </c>
      <c r="B7" s="54" t="s">
        <v>5</v>
      </c>
      <c r="C7" s="54" t="s">
        <v>5</v>
      </c>
      <c r="D7" s="130" t="s">
        <v>5</v>
      </c>
      <c r="E7" s="131" t="s">
        <v>5</v>
      </c>
      <c r="F7" s="131"/>
      <c r="G7" s="131" t="s">
        <v>5</v>
      </c>
      <c r="H7" s="131"/>
      <c r="I7" s="54" t="s">
        <v>5</v>
      </c>
      <c r="J7" s="54"/>
      <c r="K7" s="54" t="s">
        <v>5</v>
      </c>
      <c r="L7" s="54"/>
      <c r="M7" s="54" t="s">
        <v>5</v>
      </c>
      <c r="N7" s="54" t="s">
        <v>5</v>
      </c>
      <c r="O7" s="137"/>
      <c r="P7" s="137" t="s">
        <v>5</v>
      </c>
    </row>
    <row r="8" spans="1:16" ht="15" customHeight="1">
      <c r="A8" s="57" t="s">
        <v>5</v>
      </c>
      <c r="B8" s="58" t="s">
        <v>5</v>
      </c>
      <c r="C8" s="58" t="s">
        <v>5</v>
      </c>
      <c r="D8" s="132" t="s">
        <v>5</v>
      </c>
      <c r="E8" s="133" t="s">
        <v>5</v>
      </c>
      <c r="F8" s="133"/>
      <c r="G8" s="140" t="s">
        <v>5</v>
      </c>
      <c r="H8" s="140"/>
      <c r="I8" s="58" t="s">
        <v>5</v>
      </c>
      <c r="J8" s="58"/>
      <c r="K8" s="58" t="s">
        <v>5</v>
      </c>
      <c r="L8" s="58"/>
      <c r="M8" s="58" t="s">
        <v>5</v>
      </c>
      <c r="N8" s="58" t="s">
        <v>5</v>
      </c>
      <c r="O8" s="138"/>
      <c r="P8" s="137" t="s">
        <v>5</v>
      </c>
    </row>
    <row r="9" spans="1:16" ht="15" customHeight="1">
      <c r="A9" s="60" t="s">
        <v>68</v>
      </c>
      <c r="B9" s="60" t="s">
        <v>69</v>
      </c>
      <c r="C9" s="60" t="s">
        <v>70</v>
      </c>
      <c r="D9" s="60" t="s">
        <v>55</v>
      </c>
      <c r="E9" s="141">
        <v>141023086.84</v>
      </c>
      <c r="F9" s="142">
        <f aca="true" t="shared" si="0" ref="F9:J9">E9/10000</f>
        <v>14102.308684</v>
      </c>
      <c r="G9" s="143">
        <v>139817301.34</v>
      </c>
      <c r="H9" s="143">
        <f t="shared" si="0"/>
        <v>13981.730134</v>
      </c>
      <c r="I9" s="143">
        <v>1015136.95</v>
      </c>
      <c r="J9" s="143">
        <f t="shared" si="0"/>
        <v>101.513695</v>
      </c>
      <c r="K9" s="143">
        <v>40000</v>
      </c>
      <c r="L9" s="143">
        <f>K9/10000</f>
        <v>4</v>
      </c>
      <c r="M9" s="143"/>
      <c r="N9" s="143"/>
      <c r="O9" s="143">
        <f>P9/10000</f>
        <v>15.064855</v>
      </c>
      <c r="P9" s="144">
        <v>150648.55</v>
      </c>
    </row>
    <row r="10" spans="1:16" ht="13.5">
      <c r="A10" s="102">
        <v>201</v>
      </c>
      <c r="B10" s="102"/>
      <c r="C10" s="102"/>
      <c r="D10" s="102" t="s">
        <v>71</v>
      </c>
      <c r="E10" s="135">
        <v>27241850.94</v>
      </c>
      <c r="F10" s="82">
        <f>27241850.94/10000</f>
        <v>2724.185094</v>
      </c>
      <c r="G10" s="135">
        <v>26741619.5</v>
      </c>
      <c r="H10" s="135">
        <f aca="true" t="shared" si="1" ref="H10:H41">G10/10000</f>
        <v>2674.16195</v>
      </c>
      <c r="I10" s="61">
        <v>494700</v>
      </c>
      <c r="J10" s="61">
        <f aca="true" t="shared" si="2" ref="J10:J41">I10/10000</f>
        <v>49.47</v>
      </c>
      <c r="K10" s="61"/>
      <c r="L10" s="61">
        <f aca="true" t="shared" si="3" ref="L10:L41">K10/10000</f>
        <v>0</v>
      </c>
      <c r="M10" s="61"/>
      <c r="N10" s="61"/>
      <c r="O10" s="61">
        <f aca="true" t="shared" si="4" ref="O10:O41">P10/10000</f>
        <v>0.553144</v>
      </c>
      <c r="P10" s="144">
        <v>5531.44</v>
      </c>
    </row>
    <row r="11" spans="1:15" ht="14.25">
      <c r="A11" s="63">
        <v>20104</v>
      </c>
      <c r="B11" s="63"/>
      <c r="C11" s="63"/>
      <c r="D11" s="12" t="s">
        <v>72</v>
      </c>
      <c r="E11" s="82">
        <v>3190000</v>
      </c>
      <c r="F11" s="82">
        <f>E11/10000</f>
        <v>319</v>
      </c>
      <c r="G11" s="82">
        <v>3190000</v>
      </c>
      <c r="H11" s="135">
        <f t="shared" si="1"/>
        <v>319</v>
      </c>
      <c r="I11" s="145"/>
      <c r="J11" s="61">
        <f t="shared" si="2"/>
        <v>0</v>
      </c>
      <c r="K11" s="10"/>
      <c r="L11" s="61">
        <f t="shared" si="3"/>
        <v>0</v>
      </c>
      <c r="M11" s="10"/>
      <c r="N11" s="10"/>
      <c r="O11" s="61">
        <f t="shared" si="4"/>
        <v>0</v>
      </c>
    </row>
    <row r="12" spans="1:15" ht="13.5">
      <c r="A12" s="63">
        <v>2010404</v>
      </c>
      <c r="B12" s="63"/>
      <c r="C12" s="63"/>
      <c r="D12" s="12" t="s">
        <v>73</v>
      </c>
      <c r="E12" s="82">
        <v>150000</v>
      </c>
      <c r="F12" s="82">
        <f aca="true" t="shared" si="5" ref="F12:F43">E12/10000</f>
        <v>15</v>
      </c>
      <c r="G12" s="82">
        <v>150000</v>
      </c>
      <c r="H12" s="135">
        <f t="shared" si="1"/>
        <v>15</v>
      </c>
      <c r="I12" s="10"/>
      <c r="J12" s="61">
        <f t="shared" si="2"/>
        <v>0</v>
      </c>
      <c r="K12" s="10"/>
      <c r="L12" s="61">
        <f t="shared" si="3"/>
        <v>0</v>
      </c>
      <c r="M12" s="10"/>
      <c r="N12" s="10"/>
      <c r="O12" s="61">
        <f t="shared" si="4"/>
        <v>0</v>
      </c>
    </row>
    <row r="13" spans="1:15" ht="13.5">
      <c r="A13" s="63">
        <v>2010499</v>
      </c>
      <c r="B13" s="63"/>
      <c r="C13" s="63"/>
      <c r="D13" s="12" t="s">
        <v>74</v>
      </c>
      <c r="E13" s="82">
        <v>3040000</v>
      </c>
      <c r="F13" s="82">
        <f t="shared" si="5"/>
        <v>304</v>
      </c>
      <c r="G13" s="82">
        <v>3040000</v>
      </c>
      <c r="H13" s="135">
        <f t="shared" si="1"/>
        <v>304</v>
      </c>
      <c r="I13" s="10"/>
      <c r="J13" s="61">
        <f t="shared" si="2"/>
        <v>0</v>
      </c>
      <c r="K13" s="10"/>
      <c r="L13" s="61">
        <f t="shared" si="3"/>
        <v>0</v>
      </c>
      <c r="M13" s="10"/>
      <c r="N13" s="10"/>
      <c r="O13" s="61">
        <f t="shared" si="4"/>
        <v>0</v>
      </c>
    </row>
    <row r="14" spans="1:15" ht="13.5">
      <c r="A14" s="63">
        <v>20110</v>
      </c>
      <c r="B14" s="63"/>
      <c r="C14" s="63"/>
      <c r="D14" s="12" t="s">
        <v>75</v>
      </c>
      <c r="E14" s="82">
        <v>561000</v>
      </c>
      <c r="F14" s="82">
        <f t="shared" si="5"/>
        <v>56.1</v>
      </c>
      <c r="G14" s="82">
        <v>561000</v>
      </c>
      <c r="H14" s="135">
        <f t="shared" si="1"/>
        <v>56.1</v>
      </c>
      <c r="I14" s="10"/>
      <c r="J14" s="61">
        <f t="shared" si="2"/>
        <v>0</v>
      </c>
      <c r="K14" s="10"/>
      <c r="L14" s="61">
        <f t="shared" si="3"/>
        <v>0</v>
      </c>
      <c r="M14" s="10"/>
      <c r="N14" s="10"/>
      <c r="O14" s="61">
        <f t="shared" si="4"/>
        <v>0</v>
      </c>
    </row>
    <row r="15" spans="1:15" ht="13.5">
      <c r="A15" s="63">
        <v>2011008</v>
      </c>
      <c r="B15" s="63"/>
      <c r="C15" s="63"/>
      <c r="D15" s="12" t="s">
        <v>76</v>
      </c>
      <c r="E15" s="82">
        <v>561000</v>
      </c>
      <c r="F15" s="82">
        <f t="shared" si="5"/>
        <v>56.1</v>
      </c>
      <c r="G15" s="82">
        <v>561000</v>
      </c>
      <c r="H15" s="135">
        <f t="shared" si="1"/>
        <v>56.1</v>
      </c>
      <c r="I15" s="10"/>
      <c r="J15" s="61">
        <f t="shared" si="2"/>
        <v>0</v>
      </c>
      <c r="K15" s="10"/>
      <c r="L15" s="61">
        <f t="shared" si="3"/>
        <v>0</v>
      </c>
      <c r="M15" s="10"/>
      <c r="N15" s="10"/>
      <c r="O15" s="61">
        <f t="shared" si="4"/>
        <v>0</v>
      </c>
    </row>
    <row r="16" spans="1:16" ht="13.5">
      <c r="A16" s="63">
        <v>20114</v>
      </c>
      <c r="B16" s="63"/>
      <c r="C16" s="63"/>
      <c r="D16" s="12" t="s">
        <v>77</v>
      </c>
      <c r="E16" s="82">
        <v>23490850.94</v>
      </c>
      <c r="F16" s="82">
        <f t="shared" si="5"/>
        <v>2349.085094</v>
      </c>
      <c r="G16" s="82">
        <v>22990619.5</v>
      </c>
      <c r="H16" s="135">
        <f t="shared" si="1"/>
        <v>2299.06195</v>
      </c>
      <c r="I16" s="10">
        <v>494700</v>
      </c>
      <c r="J16" s="61">
        <f t="shared" si="2"/>
        <v>49.47</v>
      </c>
      <c r="K16" s="10"/>
      <c r="L16" s="61">
        <f t="shared" si="3"/>
        <v>0</v>
      </c>
      <c r="M16" s="10"/>
      <c r="N16" s="10"/>
      <c r="O16" s="61">
        <f t="shared" si="4"/>
        <v>0.553144</v>
      </c>
      <c r="P16" s="28">
        <v>5531.44</v>
      </c>
    </row>
    <row r="17" spans="1:15" ht="13.5">
      <c r="A17" s="63">
        <v>2011401</v>
      </c>
      <c r="B17" s="63"/>
      <c r="C17" s="63"/>
      <c r="D17" s="12" t="s">
        <v>78</v>
      </c>
      <c r="E17" s="82">
        <v>1743041</v>
      </c>
      <c r="F17" s="82">
        <f t="shared" si="5"/>
        <v>174.3041</v>
      </c>
      <c r="G17" s="82">
        <v>1743041</v>
      </c>
      <c r="H17" s="135">
        <f t="shared" si="1"/>
        <v>174.3041</v>
      </c>
      <c r="I17" s="10"/>
      <c r="J17" s="61">
        <f t="shared" si="2"/>
        <v>0</v>
      </c>
      <c r="K17" s="10"/>
      <c r="L17" s="61">
        <f t="shared" si="3"/>
        <v>0</v>
      </c>
      <c r="M17" s="10"/>
      <c r="N17" s="10"/>
      <c r="O17" s="61">
        <f t="shared" si="4"/>
        <v>0</v>
      </c>
    </row>
    <row r="18" spans="1:15" ht="13.5">
      <c r="A18" s="63">
        <v>2011406</v>
      </c>
      <c r="B18" s="63"/>
      <c r="C18" s="63"/>
      <c r="D18" s="12" t="s">
        <v>79</v>
      </c>
      <c r="E18" s="82">
        <v>20987578.5</v>
      </c>
      <c r="F18" s="82">
        <f t="shared" si="5"/>
        <v>2098.75785</v>
      </c>
      <c r="G18" s="82">
        <v>20987578.5</v>
      </c>
      <c r="H18" s="135">
        <f t="shared" si="1"/>
        <v>2098.75785</v>
      </c>
      <c r="I18" s="10"/>
      <c r="J18" s="61">
        <f t="shared" si="2"/>
        <v>0</v>
      </c>
      <c r="K18" s="10"/>
      <c r="L18" s="61">
        <f t="shared" si="3"/>
        <v>0</v>
      </c>
      <c r="M18" s="10"/>
      <c r="N18" s="10"/>
      <c r="O18" s="61">
        <f t="shared" si="4"/>
        <v>0</v>
      </c>
    </row>
    <row r="19" spans="1:15" ht="13.5">
      <c r="A19" s="63">
        <v>2011407</v>
      </c>
      <c r="B19" s="63"/>
      <c r="C19" s="63"/>
      <c r="D19" s="12" t="s">
        <v>80</v>
      </c>
      <c r="E19" s="82">
        <v>200000</v>
      </c>
      <c r="F19" s="82">
        <f t="shared" si="5"/>
        <v>20</v>
      </c>
      <c r="G19" s="82">
        <v>200000</v>
      </c>
      <c r="H19" s="135">
        <f t="shared" si="1"/>
        <v>20</v>
      </c>
      <c r="I19" s="10"/>
      <c r="J19" s="61">
        <f t="shared" si="2"/>
        <v>0</v>
      </c>
      <c r="K19" s="10"/>
      <c r="L19" s="61">
        <f t="shared" si="3"/>
        <v>0</v>
      </c>
      <c r="M19" s="10"/>
      <c r="N19" s="10"/>
      <c r="O19" s="61">
        <f t="shared" si="4"/>
        <v>0</v>
      </c>
    </row>
    <row r="20" spans="1:15" ht="13.5">
      <c r="A20" s="63">
        <v>2011409</v>
      </c>
      <c r="B20" s="63"/>
      <c r="C20" s="63"/>
      <c r="D20" s="12" t="s">
        <v>81</v>
      </c>
      <c r="E20" s="82">
        <v>60000</v>
      </c>
      <c r="F20" s="82">
        <f t="shared" si="5"/>
        <v>6</v>
      </c>
      <c r="G20" s="82">
        <v>60000</v>
      </c>
      <c r="H20" s="135">
        <f t="shared" si="1"/>
        <v>6</v>
      </c>
      <c r="I20" s="10"/>
      <c r="J20" s="61">
        <f t="shared" si="2"/>
        <v>0</v>
      </c>
      <c r="K20" s="10"/>
      <c r="L20" s="61">
        <f t="shared" si="3"/>
        <v>0</v>
      </c>
      <c r="M20" s="10"/>
      <c r="N20" s="10"/>
      <c r="O20" s="61">
        <f t="shared" si="4"/>
        <v>0</v>
      </c>
    </row>
    <row r="21" spans="1:16" ht="13.5">
      <c r="A21" s="63">
        <v>2011499</v>
      </c>
      <c r="B21" s="63"/>
      <c r="C21" s="63"/>
      <c r="D21" s="12" t="s">
        <v>82</v>
      </c>
      <c r="E21" s="82">
        <v>500231.44</v>
      </c>
      <c r="F21" s="82">
        <f t="shared" si="5"/>
        <v>50.023144</v>
      </c>
      <c r="G21" s="82"/>
      <c r="H21" s="135">
        <f t="shared" si="1"/>
        <v>0</v>
      </c>
      <c r="I21" s="10">
        <v>494700</v>
      </c>
      <c r="J21" s="61">
        <f t="shared" si="2"/>
        <v>49.47</v>
      </c>
      <c r="K21" s="10"/>
      <c r="L21" s="61">
        <f t="shared" si="3"/>
        <v>0</v>
      </c>
      <c r="M21" s="10"/>
      <c r="N21" s="10"/>
      <c r="O21" s="61">
        <f t="shared" si="4"/>
        <v>0.553144</v>
      </c>
      <c r="P21" s="28">
        <v>5531.44</v>
      </c>
    </row>
    <row r="22" spans="1:16" ht="13.5">
      <c r="A22" s="63">
        <v>206</v>
      </c>
      <c r="B22" s="63"/>
      <c r="C22" s="63"/>
      <c r="D22" s="12" t="s">
        <v>83</v>
      </c>
      <c r="E22" s="82">
        <v>85246831.81</v>
      </c>
      <c r="F22" s="82">
        <f t="shared" si="5"/>
        <v>8524.683181</v>
      </c>
      <c r="G22" s="82">
        <v>84992241.52</v>
      </c>
      <c r="H22" s="135">
        <f t="shared" si="1"/>
        <v>8499.224151999999</v>
      </c>
      <c r="I22" s="10">
        <v>69473.18</v>
      </c>
      <c r="J22" s="61">
        <f t="shared" si="2"/>
        <v>6.947317999999999</v>
      </c>
      <c r="K22" s="10">
        <v>40000</v>
      </c>
      <c r="L22" s="61">
        <f t="shared" si="3"/>
        <v>4</v>
      </c>
      <c r="M22" s="10"/>
      <c r="N22" s="10"/>
      <c r="O22" s="61">
        <f t="shared" si="4"/>
        <v>14.511710999999998</v>
      </c>
      <c r="P22" s="28">
        <v>145117.11</v>
      </c>
    </row>
    <row r="23" spans="1:15" ht="13.5">
      <c r="A23" s="63">
        <v>20601</v>
      </c>
      <c r="B23" s="63"/>
      <c r="C23" s="63"/>
      <c r="D23" s="12" t="s">
        <v>84</v>
      </c>
      <c r="E23" s="82">
        <v>6935444.86</v>
      </c>
      <c r="F23" s="82">
        <f t="shared" si="5"/>
        <v>693.544486</v>
      </c>
      <c r="G23" s="82">
        <v>6935444.86</v>
      </c>
      <c r="H23" s="135">
        <f t="shared" si="1"/>
        <v>693.544486</v>
      </c>
      <c r="I23" s="10"/>
      <c r="J23" s="61">
        <f t="shared" si="2"/>
        <v>0</v>
      </c>
      <c r="K23" s="10"/>
      <c r="L23" s="61">
        <f t="shared" si="3"/>
        <v>0</v>
      </c>
      <c r="M23" s="10"/>
      <c r="N23" s="10"/>
      <c r="O23" s="61">
        <f t="shared" si="4"/>
        <v>0</v>
      </c>
    </row>
    <row r="24" spans="1:15" ht="13.5">
      <c r="A24" s="63">
        <v>2060101</v>
      </c>
      <c r="B24" s="63"/>
      <c r="C24" s="63"/>
      <c r="D24" s="12" t="s">
        <v>78</v>
      </c>
      <c r="E24" s="82">
        <v>5897344.86</v>
      </c>
      <c r="F24" s="82">
        <f t="shared" si="5"/>
        <v>589.7344860000001</v>
      </c>
      <c r="G24" s="82">
        <v>5897344.86</v>
      </c>
      <c r="H24" s="135">
        <f t="shared" si="1"/>
        <v>589.7344860000001</v>
      </c>
      <c r="I24" s="10"/>
      <c r="J24" s="61">
        <f t="shared" si="2"/>
        <v>0</v>
      </c>
      <c r="K24" s="10"/>
      <c r="L24" s="61">
        <f t="shared" si="3"/>
        <v>0</v>
      </c>
      <c r="M24" s="10"/>
      <c r="N24" s="10"/>
      <c r="O24" s="61">
        <f t="shared" si="4"/>
        <v>0</v>
      </c>
    </row>
    <row r="25" spans="1:15" ht="13.5">
      <c r="A25" s="63">
        <v>2060102</v>
      </c>
      <c r="B25" s="63"/>
      <c r="C25" s="63"/>
      <c r="D25" s="12" t="s">
        <v>85</v>
      </c>
      <c r="E25" s="82">
        <v>1038100</v>
      </c>
      <c r="F25" s="82">
        <f t="shared" si="5"/>
        <v>103.81</v>
      </c>
      <c r="G25" s="82">
        <v>1038100</v>
      </c>
      <c r="H25" s="135">
        <f t="shared" si="1"/>
        <v>103.81</v>
      </c>
      <c r="I25" s="10"/>
      <c r="J25" s="61">
        <f t="shared" si="2"/>
        <v>0</v>
      </c>
      <c r="K25" s="10"/>
      <c r="L25" s="61">
        <f t="shared" si="3"/>
        <v>0</v>
      </c>
      <c r="M25" s="10"/>
      <c r="N25" s="10"/>
      <c r="O25" s="61">
        <f t="shared" si="4"/>
        <v>0</v>
      </c>
    </row>
    <row r="26" spans="1:16" ht="13.5">
      <c r="A26" s="63">
        <v>20603</v>
      </c>
      <c r="B26" s="63"/>
      <c r="C26" s="63"/>
      <c r="D26" s="12" t="s">
        <v>86</v>
      </c>
      <c r="E26" s="82">
        <v>17569296.73</v>
      </c>
      <c r="F26" s="82">
        <f t="shared" si="5"/>
        <v>1756.929673</v>
      </c>
      <c r="G26" s="82">
        <v>17330622.88</v>
      </c>
      <c r="H26" s="135">
        <f t="shared" si="1"/>
        <v>1733.0622879999999</v>
      </c>
      <c r="I26" s="10">
        <v>69473.18</v>
      </c>
      <c r="J26" s="61">
        <f t="shared" si="2"/>
        <v>6.947317999999999</v>
      </c>
      <c r="K26" s="10">
        <v>40000</v>
      </c>
      <c r="L26" s="61">
        <f t="shared" si="3"/>
        <v>4</v>
      </c>
      <c r="M26" s="10"/>
      <c r="N26" s="10"/>
      <c r="O26" s="61">
        <f t="shared" si="4"/>
        <v>12.920067</v>
      </c>
      <c r="P26" s="28">
        <v>129200.67</v>
      </c>
    </row>
    <row r="27" spans="1:16" ht="13.5">
      <c r="A27" s="63">
        <v>2060301</v>
      </c>
      <c r="B27" s="63"/>
      <c r="C27" s="63"/>
      <c r="D27" s="12" t="s">
        <v>87</v>
      </c>
      <c r="E27" s="82">
        <v>14905008.14</v>
      </c>
      <c r="F27" s="82">
        <f t="shared" si="5"/>
        <v>1490.500814</v>
      </c>
      <c r="G27" s="82">
        <v>14838120.88</v>
      </c>
      <c r="H27" s="135">
        <f t="shared" si="1"/>
        <v>1483.8120880000001</v>
      </c>
      <c r="I27" s="10"/>
      <c r="J27" s="61">
        <f t="shared" si="2"/>
        <v>0</v>
      </c>
      <c r="K27" s="10">
        <v>40000</v>
      </c>
      <c r="L27" s="61">
        <f t="shared" si="3"/>
        <v>4</v>
      </c>
      <c r="M27" s="10"/>
      <c r="N27" s="10"/>
      <c r="O27" s="61">
        <f t="shared" si="4"/>
        <v>2.688726</v>
      </c>
      <c r="P27" s="28">
        <v>26887.26</v>
      </c>
    </row>
    <row r="28" spans="1:16" ht="13.5">
      <c r="A28" s="63">
        <v>2060302</v>
      </c>
      <c r="B28" s="63"/>
      <c r="C28" s="63"/>
      <c r="D28" s="12" t="s">
        <v>88</v>
      </c>
      <c r="E28" s="82">
        <v>2649975.18</v>
      </c>
      <c r="F28" s="82">
        <f t="shared" si="5"/>
        <v>264.997518</v>
      </c>
      <c r="G28" s="82">
        <v>2492502</v>
      </c>
      <c r="H28" s="135">
        <f t="shared" si="1"/>
        <v>249.2502</v>
      </c>
      <c r="I28" s="10">
        <v>69473.18</v>
      </c>
      <c r="J28" s="61">
        <f t="shared" si="2"/>
        <v>6.947317999999999</v>
      </c>
      <c r="K28" s="10"/>
      <c r="L28" s="61">
        <f t="shared" si="3"/>
        <v>0</v>
      </c>
      <c r="M28" s="10"/>
      <c r="N28" s="10"/>
      <c r="O28" s="61">
        <f t="shared" si="4"/>
        <v>8.8</v>
      </c>
      <c r="P28" s="28">
        <v>88000</v>
      </c>
    </row>
    <row r="29" spans="1:16" ht="13.5">
      <c r="A29" s="63">
        <v>2060399</v>
      </c>
      <c r="B29" s="63"/>
      <c r="C29" s="63"/>
      <c r="D29" s="12" t="s">
        <v>89</v>
      </c>
      <c r="E29" s="82">
        <v>14313.41</v>
      </c>
      <c r="F29" s="82">
        <f t="shared" si="5"/>
        <v>1.431341</v>
      </c>
      <c r="G29" s="82"/>
      <c r="H29" s="135">
        <f t="shared" si="1"/>
        <v>0</v>
      </c>
      <c r="I29" s="10"/>
      <c r="J29" s="61">
        <f t="shared" si="2"/>
        <v>0</v>
      </c>
      <c r="K29" s="10"/>
      <c r="L29" s="61">
        <f t="shared" si="3"/>
        <v>0</v>
      </c>
      <c r="M29" s="10"/>
      <c r="N29" s="10"/>
      <c r="O29" s="61">
        <f t="shared" si="4"/>
        <v>1.431341</v>
      </c>
      <c r="P29" s="28">
        <v>14313.41</v>
      </c>
    </row>
    <row r="30" spans="1:15" ht="13.5">
      <c r="A30" s="63">
        <v>20604</v>
      </c>
      <c r="B30" s="63"/>
      <c r="C30" s="63"/>
      <c r="D30" s="12" t="s">
        <v>90</v>
      </c>
      <c r="E30" s="82">
        <v>33919130.18</v>
      </c>
      <c r="F30" s="82">
        <f t="shared" si="5"/>
        <v>3391.913018</v>
      </c>
      <c r="G30" s="82">
        <v>33919130.18</v>
      </c>
      <c r="H30" s="135">
        <f t="shared" si="1"/>
        <v>3391.913018</v>
      </c>
      <c r="I30" s="10"/>
      <c r="J30" s="61">
        <f t="shared" si="2"/>
        <v>0</v>
      </c>
      <c r="K30" s="10"/>
      <c r="L30" s="61">
        <f t="shared" si="3"/>
        <v>0</v>
      </c>
      <c r="M30" s="10"/>
      <c r="N30" s="10"/>
      <c r="O30" s="61">
        <f t="shared" si="4"/>
        <v>0</v>
      </c>
    </row>
    <row r="31" spans="1:15" ht="13.5">
      <c r="A31" s="63">
        <v>2060402</v>
      </c>
      <c r="B31" s="63"/>
      <c r="C31" s="63"/>
      <c r="D31" s="12" t="s">
        <v>91</v>
      </c>
      <c r="E31" s="82">
        <v>7265858.46</v>
      </c>
      <c r="F31" s="82">
        <f t="shared" si="5"/>
        <v>726.585846</v>
      </c>
      <c r="G31" s="82">
        <v>7265858.46</v>
      </c>
      <c r="H31" s="135">
        <f t="shared" si="1"/>
        <v>726.585846</v>
      </c>
      <c r="I31" s="10"/>
      <c r="J31" s="61">
        <f t="shared" si="2"/>
        <v>0</v>
      </c>
      <c r="K31" s="10"/>
      <c r="L31" s="61">
        <f t="shared" si="3"/>
        <v>0</v>
      </c>
      <c r="M31" s="10"/>
      <c r="N31" s="10"/>
      <c r="O31" s="61">
        <f t="shared" si="4"/>
        <v>0</v>
      </c>
    </row>
    <row r="32" spans="1:15" ht="13.5">
      <c r="A32" s="63">
        <v>2060403</v>
      </c>
      <c r="B32" s="63"/>
      <c r="C32" s="63"/>
      <c r="D32" s="12" t="s">
        <v>92</v>
      </c>
      <c r="E32" s="82">
        <v>19330000</v>
      </c>
      <c r="F32" s="82">
        <f t="shared" si="5"/>
        <v>1933</v>
      </c>
      <c r="G32" s="82">
        <v>19330000</v>
      </c>
      <c r="H32" s="135">
        <f t="shared" si="1"/>
        <v>1933</v>
      </c>
      <c r="I32" s="10"/>
      <c r="J32" s="61">
        <f t="shared" si="2"/>
        <v>0</v>
      </c>
      <c r="K32" s="10"/>
      <c r="L32" s="61">
        <f t="shared" si="3"/>
        <v>0</v>
      </c>
      <c r="M32" s="10"/>
      <c r="N32" s="10"/>
      <c r="O32" s="61">
        <f t="shared" si="4"/>
        <v>0</v>
      </c>
    </row>
    <row r="33" spans="1:15" ht="13.5">
      <c r="A33" s="63">
        <v>2060404</v>
      </c>
      <c r="B33" s="63"/>
      <c r="C33" s="63"/>
      <c r="D33" s="12" t="s">
        <v>93</v>
      </c>
      <c r="E33" s="82">
        <v>7323271.72</v>
      </c>
      <c r="F33" s="82">
        <f t="shared" si="5"/>
        <v>732.327172</v>
      </c>
      <c r="G33" s="82">
        <v>7323271.72</v>
      </c>
      <c r="H33" s="135">
        <f t="shared" si="1"/>
        <v>732.327172</v>
      </c>
      <c r="I33" s="10"/>
      <c r="J33" s="61">
        <f t="shared" si="2"/>
        <v>0</v>
      </c>
      <c r="K33" s="10"/>
      <c r="L33" s="61">
        <f t="shared" si="3"/>
        <v>0</v>
      </c>
      <c r="M33" s="10"/>
      <c r="N33" s="10"/>
      <c r="O33" s="61">
        <f t="shared" si="4"/>
        <v>0</v>
      </c>
    </row>
    <row r="34" spans="1:16" ht="13.5">
      <c r="A34" s="63">
        <v>20605</v>
      </c>
      <c r="B34" s="63"/>
      <c r="C34" s="63"/>
      <c r="D34" s="12" t="s">
        <v>94</v>
      </c>
      <c r="E34" s="82">
        <v>11872960.04</v>
      </c>
      <c r="F34" s="82">
        <f t="shared" si="5"/>
        <v>1187.2960039999998</v>
      </c>
      <c r="G34" s="82">
        <v>11857043.6</v>
      </c>
      <c r="H34" s="135">
        <f t="shared" si="1"/>
        <v>1185.70436</v>
      </c>
      <c r="I34" s="10"/>
      <c r="J34" s="61">
        <f t="shared" si="2"/>
        <v>0</v>
      </c>
      <c r="K34" s="10"/>
      <c r="L34" s="61">
        <f t="shared" si="3"/>
        <v>0</v>
      </c>
      <c r="M34" s="10"/>
      <c r="N34" s="10"/>
      <c r="O34" s="61">
        <f t="shared" si="4"/>
        <v>1.591644</v>
      </c>
      <c r="P34" s="28">
        <v>15916.44</v>
      </c>
    </row>
    <row r="35" spans="1:16" ht="13.5">
      <c r="A35" s="63">
        <v>2060501</v>
      </c>
      <c r="B35" s="63"/>
      <c r="C35" s="63"/>
      <c r="D35" s="12" t="s">
        <v>87</v>
      </c>
      <c r="E35" s="82">
        <v>5869960.04</v>
      </c>
      <c r="F35" s="82">
        <f t="shared" si="5"/>
        <v>586.996004</v>
      </c>
      <c r="G35" s="82">
        <v>5854043.6</v>
      </c>
      <c r="H35" s="135">
        <f t="shared" si="1"/>
        <v>585.40436</v>
      </c>
      <c r="I35" s="10"/>
      <c r="J35" s="61">
        <f t="shared" si="2"/>
        <v>0</v>
      </c>
      <c r="K35" s="10"/>
      <c r="L35" s="61">
        <f t="shared" si="3"/>
        <v>0</v>
      </c>
      <c r="M35" s="10"/>
      <c r="N35" s="10"/>
      <c r="O35" s="61">
        <f t="shared" si="4"/>
        <v>1.591644</v>
      </c>
      <c r="P35" s="28">
        <v>15916.44</v>
      </c>
    </row>
    <row r="36" spans="1:15" ht="13.5">
      <c r="A36" s="63">
        <v>2060502</v>
      </c>
      <c r="B36" s="63"/>
      <c r="C36" s="63"/>
      <c r="D36" s="12" t="s">
        <v>95</v>
      </c>
      <c r="E36" s="82">
        <v>5750000</v>
      </c>
      <c r="F36" s="82">
        <f t="shared" si="5"/>
        <v>575</v>
      </c>
      <c r="G36" s="82">
        <v>5750000</v>
      </c>
      <c r="H36" s="135">
        <f t="shared" si="1"/>
        <v>575</v>
      </c>
      <c r="I36" s="10"/>
      <c r="J36" s="61">
        <f t="shared" si="2"/>
        <v>0</v>
      </c>
      <c r="K36" s="10"/>
      <c r="L36" s="61">
        <f t="shared" si="3"/>
        <v>0</v>
      </c>
      <c r="M36" s="10"/>
      <c r="N36" s="10"/>
      <c r="O36" s="61">
        <f t="shared" si="4"/>
        <v>0</v>
      </c>
    </row>
    <row r="37" spans="1:15" ht="13.5">
      <c r="A37" s="63">
        <v>2060503</v>
      </c>
      <c r="B37" s="63"/>
      <c r="C37" s="63"/>
      <c r="D37" s="12" t="s">
        <v>96</v>
      </c>
      <c r="E37" s="82">
        <v>253000</v>
      </c>
      <c r="F37" s="82">
        <f t="shared" si="5"/>
        <v>25.3</v>
      </c>
      <c r="G37" s="82">
        <v>253000</v>
      </c>
      <c r="H37" s="135">
        <f t="shared" si="1"/>
        <v>25.3</v>
      </c>
      <c r="I37" s="10"/>
      <c r="J37" s="61">
        <f t="shared" si="2"/>
        <v>0</v>
      </c>
      <c r="K37" s="10"/>
      <c r="L37" s="61">
        <f t="shared" si="3"/>
        <v>0</v>
      </c>
      <c r="M37" s="10"/>
      <c r="N37" s="10"/>
      <c r="O37" s="61">
        <f t="shared" si="4"/>
        <v>0</v>
      </c>
    </row>
    <row r="38" spans="1:15" ht="13.5">
      <c r="A38" s="63">
        <v>20607</v>
      </c>
      <c r="B38" s="63"/>
      <c r="C38" s="63"/>
      <c r="D38" s="12" t="s">
        <v>97</v>
      </c>
      <c r="E38" s="82">
        <v>500000</v>
      </c>
      <c r="F38" s="82">
        <f t="shared" si="5"/>
        <v>50</v>
      </c>
      <c r="G38" s="82">
        <v>500000</v>
      </c>
      <c r="H38" s="135">
        <f t="shared" si="1"/>
        <v>50</v>
      </c>
      <c r="I38" s="10"/>
      <c r="J38" s="61">
        <f t="shared" si="2"/>
        <v>0</v>
      </c>
      <c r="K38" s="10"/>
      <c r="L38" s="61">
        <f t="shared" si="3"/>
        <v>0</v>
      </c>
      <c r="M38" s="10"/>
      <c r="N38" s="10"/>
      <c r="O38" s="61">
        <f t="shared" si="4"/>
        <v>0</v>
      </c>
    </row>
    <row r="39" spans="1:15" ht="13.5">
      <c r="A39" s="63">
        <v>2060704</v>
      </c>
      <c r="B39" s="63"/>
      <c r="C39" s="63"/>
      <c r="D39" s="12" t="s">
        <v>98</v>
      </c>
      <c r="E39" s="82">
        <v>500000</v>
      </c>
      <c r="F39" s="82">
        <f t="shared" si="5"/>
        <v>50</v>
      </c>
      <c r="G39" s="82">
        <v>500000</v>
      </c>
      <c r="H39" s="135">
        <f t="shared" si="1"/>
        <v>50</v>
      </c>
      <c r="I39" s="10"/>
      <c r="J39" s="61">
        <f t="shared" si="2"/>
        <v>0</v>
      </c>
      <c r="K39" s="10"/>
      <c r="L39" s="61">
        <f t="shared" si="3"/>
        <v>0</v>
      </c>
      <c r="M39" s="10"/>
      <c r="N39" s="10"/>
      <c r="O39" s="61">
        <f t="shared" si="4"/>
        <v>0</v>
      </c>
    </row>
    <row r="40" spans="1:15" ht="13.5">
      <c r="A40" s="63">
        <v>20609</v>
      </c>
      <c r="B40" s="63"/>
      <c r="C40" s="63"/>
      <c r="D40" s="12" t="s">
        <v>99</v>
      </c>
      <c r="E40" s="82">
        <v>3500000</v>
      </c>
      <c r="F40" s="82">
        <f t="shared" si="5"/>
        <v>350</v>
      </c>
      <c r="G40" s="82">
        <v>3500000</v>
      </c>
      <c r="H40" s="135">
        <f t="shared" si="1"/>
        <v>350</v>
      </c>
      <c r="I40" s="10"/>
      <c r="J40" s="61">
        <f t="shared" si="2"/>
        <v>0</v>
      </c>
      <c r="K40" s="10"/>
      <c r="L40" s="61">
        <f t="shared" si="3"/>
        <v>0</v>
      </c>
      <c r="M40" s="10"/>
      <c r="N40" s="10"/>
      <c r="O40" s="61">
        <f t="shared" si="4"/>
        <v>0</v>
      </c>
    </row>
    <row r="41" spans="1:15" ht="13.5">
      <c r="A41" s="63">
        <v>2060901</v>
      </c>
      <c r="B41" s="63"/>
      <c r="C41" s="63"/>
      <c r="D41" s="12" t="s">
        <v>100</v>
      </c>
      <c r="E41" s="82">
        <v>3500000</v>
      </c>
      <c r="F41" s="82">
        <f t="shared" si="5"/>
        <v>350</v>
      </c>
      <c r="G41" s="82">
        <v>3500000</v>
      </c>
      <c r="H41" s="135">
        <f t="shared" si="1"/>
        <v>350</v>
      </c>
      <c r="I41" s="10"/>
      <c r="J41" s="61">
        <f t="shared" si="2"/>
        <v>0</v>
      </c>
      <c r="K41" s="10"/>
      <c r="L41" s="61">
        <f t="shared" si="3"/>
        <v>0</v>
      </c>
      <c r="M41" s="10"/>
      <c r="N41" s="10"/>
      <c r="O41" s="61">
        <f t="shared" si="4"/>
        <v>0</v>
      </c>
    </row>
    <row r="42" spans="1:15" ht="13.5">
      <c r="A42" s="63">
        <v>20699</v>
      </c>
      <c r="B42" s="63"/>
      <c r="C42" s="63"/>
      <c r="D42" s="12" t="s">
        <v>101</v>
      </c>
      <c r="E42" s="82">
        <v>10950000</v>
      </c>
      <c r="F42" s="82">
        <f t="shared" si="5"/>
        <v>1095</v>
      </c>
      <c r="G42" s="82">
        <v>10950000</v>
      </c>
      <c r="H42" s="135">
        <f aca="true" t="shared" si="6" ref="H42:H76">G42/10000</f>
        <v>1095</v>
      </c>
      <c r="I42" s="10"/>
      <c r="J42" s="61">
        <f aca="true" t="shared" si="7" ref="J42:J76">I42/10000</f>
        <v>0</v>
      </c>
      <c r="K42" s="10"/>
      <c r="L42" s="61">
        <f aca="true" t="shared" si="8" ref="L42:L76">K42/10000</f>
        <v>0</v>
      </c>
      <c r="M42" s="10"/>
      <c r="N42" s="10"/>
      <c r="O42" s="61">
        <f aca="true" t="shared" si="9" ref="O42:O76">P42/10000</f>
        <v>0</v>
      </c>
    </row>
    <row r="43" spans="1:15" ht="13.5">
      <c r="A43" s="63">
        <v>2069901</v>
      </c>
      <c r="B43" s="63"/>
      <c r="C43" s="63"/>
      <c r="D43" s="12" t="s">
        <v>102</v>
      </c>
      <c r="E43" s="82">
        <v>10900000</v>
      </c>
      <c r="F43" s="82">
        <f t="shared" si="5"/>
        <v>1090</v>
      </c>
      <c r="G43" s="82">
        <v>10900000</v>
      </c>
      <c r="H43" s="135">
        <f t="shared" si="6"/>
        <v>1090</v>
      </c>
      <c r="I43" s="10"/>
      <c r="J43" s="61">
        <f t="shared" si="7"/>
        <v>0</v>
      </c>
      <c r="K43" s="10"/>
      <c r="L43" s="61">
        <f t="shared" si="8"/>
        <v>0</v>
      </c>
      <c r="M43" s="10"/>
      <c r="N43" s="10"/>
      <c r="O43" s="61">
        <f t="shared" si="9"/>
        <v>0</v>
      </c>
    </row>
    <row r="44" spans="1:15" ht="13.5">
      <c r="A44" s="63">
        <v>2069999</v>
      </c>
      <c r="B44" s="63"/>
      <c r="C44" s="63"/>
      <c r="D44" s="12" t="s">
        <v>103</v>
      </c>
      <c r="E44" s="82">
        <v>50000</v>
      </c>
      <c r="F44" s="82">
        <f aca="true" t="shared" si="10" ref="F44:F76">E44/10000</f>
        <v>5</v>
      </c>
      <c r="G44" s="82">
        <v>50000</v>
      </c>
      <c r="H44" s="135">
        <f t="shared" si="6"/>
        <v>5</v>
      </c>
      <c r="I44" s="10"/>
      <c r="J44" s="61">
        <f t="shared" si="7"/>
        <v>0</v>
      </c>
      <c r="K44" s="10"/>
      <c r="L44" s="61">
        <f t="shared" si="8"/>
        <v>0</v>
      </c>
      <c r="M44" s="10"/>
      <c r="N44" s="10"/>
      <c r="O44" s="61">
        <f t="shared" si="9"/>
        <v>0</v>
      </c>
    </row>
    <row r="45" spans="1:15" ht="13.5">
      <c r="A45" s="63">
        <v>208</v>
      </c>
      <c r="B45" s="63"/>
      <c r="C45" s="63"/>
      <c r="D45" s="12" t="s">
        <v>104</v>
      </c>
      <c r="E45" s="82">
        <v>6138097.07</v>
      </c>
      <c r="F45" s="82">
        <f t="shared" si="10"/>
        <v>613.809707</v>
      </c>
      <c r="G45" s="82">
        <v>6138097.07</v>
      </c>
      <c r="H45" s="135">
        <f t="shared" si="6"/>
        <v>613.809707</v>
      </c>
      <c r="I45" s="10"/>
      <c r="J45" s="61">
        <f t="shared" si="7"/>
        <v>0</v>
      </c>
      <c r="K45" s="10"/>
      <c r="L45" s="61">
        <f t="shared" si="8"/>
        <v>0</v>
      </c>
      <c r="M45" s="10"/>
      <c r="N45" s="10"/>
      <c r="O45" s="61">
        <f t="shared" si="9"/>
        <v>0</v>
      </c>
    </row>
    <row r="46" spans="1:15" ht="13.5">
      <c r="A46" s="63">
        <v>20805</v>
      </c>
      <c r="B46" s="63"/>
      <c r="C46" s="63"/>
      <c r="D46" s="12" t="s">
        <v>105</v>
      </c>
      <c r="E46" s="82">
        <v>3278584.2</v>
      </c>
      <c r="F46" s="82">
        <f t="shared" si="10"/>
        <v>327.85842</v>
      </c>
      <c r="G46" s="82">
        <v>3278584.2</v>
      </c>
      <c r="H46" s="135">
        <f t="shared" si="6"/>
        <v>327.85842</v>
      </c>
      <c r="I46" s="10"/>
      <c r="J46" s="61">
        <f t="shared" si="7"/>
        <v>0</v>
      </c>
      <c r="K46" s="10"/>
      <c r="L46" s="61">
        <f t="shared" si="8"/>
        <v>0</v>
      </c>
      <c r="M46" s="10"/>
      <c r="N46" s="10"/>
      <c r="O46" s="61">
        <f t="shared" si="9"/>
        <v>0</v>
      </c>
    </row>
    <row r="47" spans="1:15" ht="13.5">
      <c r="A47" s="63">
        <v>2080501</v>
      </c>
      <c r="B47" s="63"/>
      <c r="C47" s="63"/>
      <c r="D47" s="12" t="s">
        <v>106</v>
      </c>
      <c r="E47" s="82">
        <v>1568809.2</v>
      </c>
      <c r="F47" s="82">
        <f t="shared" si="10"/>
        <v>156.88092</v>
      </c>
      <c r="G47" s="82">
        <v>1568809.2</v>
      </c>
      <c r="H47" s="135">
        <f t="shared" si="6"/>
        <v>156.88092</v>
      </c>
      <c r="I47" s="10"/>
      <c r="J47" s="61">
        <f t="shared" si="7"/>
        <v>0</v>
      </c>
      <c r="K47" s="10"/>
      <c r="L47" s="61">
        <f t="shared" si="8"/>
        <v>0</v>
      </c>
      <c r="M47" s="10"/>
      <c r="N47" s="10"/>
      <c r="O47" s="61">
        <f t="shared" si="9"/>
        <v>0</v>
      </c>
    </row>
    <row r="48" spans="1:15" ht="13.5">
      <c r="A48" s="63">
        <v>2080502</v>
      </c>
      <c r="B48" s="63"/>
      <c r="C48" s="63"/>
      <c r="D48" s="12" t="s">
        <v>107</v>
      </c>
      <c r="E48" s="82">
        <v>1709775</v>
      </c>
      <c r="F48" s="82">
        <f t="shared" si="10"/>
        <v>170.9775</v>
      </c>
      <c r="G48" s="82">
        <v>1709775</v>
      </c>
      <c r="H48" s="135">
        <f t="shared" si="6"/>
        <v>170.9775</v>
      </c>
      <c r="I48" s="10"/>
      <c r="J48" s="61">
        <f t="shared" si="7"/>
        <v>0</v>
      </c>
      <c r="K48" s="10"/>
      <c r="L48" s="61">
        <f t="shared" si="8"/>
        <v>0</v>
      </c>
      <c r="M48" s="10"/>
      <c r="N48" s="10"/>
      <c r="O48" s="61">
        <f t="shared" si="9"/>
        <v>0</v>
      </c>
    </row>
    <row r="49" spans="1:15" ht="13.5">
      <c r="A49" s="63">
        <v>20899</v>
      </c>
      <c r="B49" s="63"/>
      <c r="C49" s="63"/>
      <c r="D49" s="12" t="s">
        <v>108</v>
      </c>
      <c r="E49" s="82">
        <v>2859512.87</v>
      </c>
      <c r="F49" s="82">
        <f t="shared" si="10"/>
        <v>285.95128700000004</v>
      </c>
      <c r="G49" s="82">
        <v>2859512.87</v>
      </c>
      <c r="H49" s="135">
        <f t="shared" si="6"/>
        <v>285.95128700000004</v>
      </c>
      <c r="I49" s="10"/>
      <c r="J49" s="61">
        <f t="shared" si="7"/>
        <v>0</v>
      </c>
      <c r="K49" s="10"/>
      <c r="L49" s="61">
        <f t="shared" si="8"/>
        <v>0</v>
      </c>
      <c r="M49" s="10"/>
      <c r="N49" s="10"/>
      <c r="O49" s="61">
        <f t="shared" si="9"/>
        <v>0</v>
      </c>
    </row>
    <row r="50" spans="1:15" ht="13.5">
      <c r="A50" s="63">
        <v>2089901</v>
      </c>
      <c r="B50" s="63"/>
      <c r="C50" s="63"/>
      <c r="D50" s="12" t="s">
        <v>109</v>
      </c>
      <c r="E50" s="82">
        <v>2859512.87</v>
      </c>
      <c r="F50" s="82">
        <f t="shared" si="10"/>
        <v>285.95128700000004</v>
      </c>
      <c r="G50" s="82">
        <v>2859512.87</v>
      </c>
      <c r="H50" s="135">
        <f t="shared" si="6"/>
        <v>285.95128700000004</v>
      </c>
      <c r="I50" s="10"/>
      <c r="J50" s="61">
        <f t="shared" si="7"/>
        <v>0</v>
      </c>
      <c r="K50" s="10"/>
      <c r="L50" s="61">
        <f t="shared" si="8"/>
        <v>0</v>
      </c>
      <c r="M50" s="10"/>
      <c r="N50" s="10"/>
      <c r="O50" s="61">
        <f t="shared" si="9"/>
        <v>0</v>
      </c>
    </row>
    <row r="51" spans="1:15" ht="13.5">
      <c r="A51" s="63">
        <v>210</v>
      </c>
      <c r="B51" s="63"/>
      <c r="C51" s="63"/>
      <c r="D51" s="12" t="s">
        <v>110</v>
      </c>
      <c r="E51" s="82">
        <v>2000</v>
      </c>
      <c r="F51" s="82">
        <f t="shared" si="10"/>
        <v>0.2</v>
      </c>
      <c r="G51" s="82">
        <v>2000</v>
      </c>
      <c r="H51" s="135">
        <f t="shared" si="6"/>
        <v>0.2</v>
      </c>
      <c r="I51" s="10"/>
      <c r="J51" s="61">
        <f t="shared" si="7"/>
        <v>0</v>
      </c>
      <c r="K51" s="10"/>
      <c r="L51" s="61">
        <f t="shared" si="8"/>
        <v>0</v>
      </c>
      <c r="M51" s="10"/>
      <c r="N51" s="10"/>
      <c r="O51" s="61">
        <f t="shared" si="9"/>
        <v>0</v>
      </c>
    </row>
    <row r="52" spans="1:15" ht="13.5">
      <c r="A52" s="63">
        <v>21007</v>
      </c>
      <c r="B52" s="63"/>
      <c r="C52" s="63"/>
      <c r="D52" s="12" t="s">
        <v>111</v>
      </c>
      <c r="E52" s="82">
        <v>2000</v>
      </c>
      <c r="F52" s="82">
        <f t="shared" si="10"/>
        <v>0.2</v>
      </c>
      <c r="G52" s="82">
        <v>2000</v>
      </c>
      <c r="H52" s="135">
        <f t="shared" si="6"/>
        <v>0.2</v>
      </c>
      <c r="I52" s="10"/>
      <c r="J52" s="61">
        <f t="shared" si="7"/>
        <v>0</v>
      </c>
      <c r="K52" s="10"/>
      <c r="L52" s="61">
        <f t="shared" si="8"/>
        <v>0</v>
      </c>
      <c r="M52" s="10"/>
      <c r="N52" s="10"/>
      <c r="O52" s="61">
        <f t="shared" si="9"/>
        <v>0</v>
      </c>
    </row>
    <row r="53" spans="1:15" ht="13.5">
      <c r="A53" s="63">
        <v>2100717</v>
      </c>
      <c r="B53" s="63"/>
      <c r="C53" s="63"/>
      <c r="D53" s="12" t="s">
        <v>112</v>
      </c>
      <c r="E53" s="82">
        <v>2000</v>
      </c>
      <c r="F53" s="82">
        <f t="shared" si="10"/>
        <v>0.2</v>
      </c>
      <c r="G53" s="82">
        <v>2000</v>
      </c>
      <c r="H53" s="135">
        <f t="shared" si="6"/>
        <v>0.2</v>
      </c>
      <c r="I53" s="10"/>
      <c r="J53" s="61">
        <f t="shared" si="7"/>
        <v>0</v>
      </c>
      <c r="K53" s="10"/>
      <c r="L53" s="61">
        <f t="shared" si="8"/>
        <v>0</v>
      </c>
      <c r="M53" s="10"/>
      <c r="N53" s="10"/>
      <c r="O53" s="61">
        <f t="shared" si="9"/>
        <v>0</v>
      </c>
    </row>
    <row r="54" spans="1:15" ht="13.5">
      <c r="A54" s="63">
        <v>213</v>
      </c>
      <c r="B54" s="63"/>
      <c r="C54" s="63"/>
      <c r="D54" s="12" t="s">
        <v>113</v>
      </c>
      <c r="E54" s="82">
        <v>8772937.25</v>
      </c>
      <c r="F54" s="82">
        <f t="shared" si="10"/>
        <v>877.293725</v>
      </c>
      <c r="G54" s="82">
        <v>8772937.25</v>
      </c>
      <c r="H54" s="135">
        <f t="shared" si="6"/>
        <v>877.293725</v>
      </c>
      <c r="I54" s="10"/>
      <c r="J54" s="61">
        <f t="shared" si="7"/>
        <v>0</v>
      </c>
      <c r="K54" s="10"/>
      <c r="L54" s="61">
        <f t="shared" si="8"/>
        <v>0</v>
      </c>
      <c r="M54" s="10"/>
      <c r="N54" s="10"/>
      <c r="O54" s="61">
        <f t="shared" si="9"/>
        <v>0</v>
      </c>
    </row>
    <row r="55" spans="1:15" ht="13.5">
      <c r="A55" s="63">
        <v>21301</v>
      </c>
      <c r="B55" s="63"/>
      <c r="C55" s="63"/>
      <c r="D55" s="12" t="s">
        <v>114</v>
      </c>
      <c r="E55" s="82">
        <v>453885</v>
      </c>
      <c r="F55" s="82">
        <f t="shared" si="10"/>
        <v>45.3885</v>
      </c>
      <c r="G55" s="82">
        <v>453885</v>
      </c>
      <c r="H55" s="135">
        <f t="shared" si="6"/>
        <v>45.3885</v>
      </c>
      <c r="I55" s="10"/>
      <c r="J55" s="61">
        <f t="shared" si="7"/>
        <v>0</v>
      </c>
      <c r="K55" s="10"/>
      <c r="L55" s="61">
        <f t="shared" si="8"/>
        <v>0</v>
      </c>
      <c r="M55" s="10"/>
      <c r="N55" s="10"/>
      <c r="O55" s="61">
        <f t="shared" si="9"/>
        <v>0</v>
      </c>
    </row>
    <row r="56" spans="1:15" ht="13.5">
      <c r="A56" s="63">
        <v>2130106</v>
      </c>
      <c r="B56" s="63"/>
      <c r="C56" s="63"/>
      <c r="D56" s="12" t="s">
        <v>115</v>
      </c>
      <c r="E56" s="82">
        <v>403885</v>
      </c>
      <c r="F56" s="82">
        <f t="shared" si="10"/>
        <v>40.3885</v>
      </c>
      <c r="G56" s="82">
        <v>403885</v>
      </c>
      <c r="H56" s="135">
        <f t="shared" si="6"/>
        <v>40.3885</v>
      </c>
      <c r="I56" s="10"/>
      <c r="J56" s="61">
        <f t="shared" si="7"/>
        <v>0</v>
      </c>
      <c r="K56" s="10"/>
      <c r="L56" s="61">
        <f t="shared" si="8"/>
        <v>0</v>
      </c>
      <c r="M56" s="10"/>
      <c r="N56" s="10"/>
      <c r="O56" s="61">
        <f t="shared" si="9"/>
        <v>0</v>
      </c>
    </row>
    <row r="57" spans="1:15" ht="13.5">
      <c r="A57" s="63">
        <v>2130124</v>
      </c>
      <c r="B57" s="63"/>
      <c r="C57" s="63"/>
      <c r="D57" s="12" t="s">
        <v>116</v>
      </c>
      <c r="E57" s="82">
        <v>50000</v>
      </c>
      <c r="F57" s="82">
        <f t="shared" si="10"/>
        <v>5</v>
      </c>
      <c r="G57" s="82">
        <v>50000</v>
      </c>
      <c r="H57" s="135">
        <f t="shared" si="6"/>
        <v>5</v>
      </c>
      <c r="I57" s="10"/>
      <c r="J57" s="61">
        <f t="shared" si="7"/>
        <v>0</v>
      </c>
      <c r="K57" s="10"/>
      <c r="L57" s="61">
        <f t="shared" si="8"/>
        <v>0</v>
      </c>
      <c r="M57" s="10"/>
      <c r="N57" s="10"/>
      <c r="O57" s="61">
        <f t="shared" si="9"/>
        <v>0</v>
      </c>
    </row>
    <row r="58" spans="1:15" ht="13.5">
      <c r="A58" s="63">
        <v>21360</v>
      </c>
      <c r="B58" s="63"/>
      <c r="C58" s="63"/>
      <c r="D58" s="12" t="s">
        <v>117</v>
      </c>
      <c r="E58" s="82">
        <v>8319052.25</v>
      </c>
      <c r="F58" s="82">
        <f t="shared" si="10"/>
        <v>831.905225</v>
      </c>
      <c r="G58" s="82">
        <v>8319052.25</v>
      </c>
      <c r="H58" s="135">
        <f t="shared" si="6"/>
        <v>831.905225</v>
      </c>
      <c r="I58" s="10"/>
      <c r="J58" s="61">
        <f t="shared" si="7"/>
        <v>0</v>
      </c>
      <c r="K58" s="10"/>
      <c r="L58" s="61">
        <f t="shared" si="8"/>
        <v>0</v>
      </c>
      <c r="M58" s="10"/>
      <c r="N58" s="10"/>
      <c r="O58" s="61">
        <f t="shared" si="9"/>
        <v>0</v>
      </c>
    </row>
    <row r="59" spans="1:15" ht="13.5">
      <c r="A59" s="63">
        <v>2136099</v>
      </c>
      <c r="B59" s="63"/>
      <c r="C59" s="63"/>
      <c r="D59" s="12" t="s">
        <v>118</v>
      </c>
      <c r="E59" s="82">
        <v>8319052.25</v>
      </c>
      <c r="F59" s="82">
        <f t="shared" si="10"/>
        <v>831.905225</v>
      </c>
      <c r="G59" s="82">
        <v>8319052.25</v>
      </c>
      <c r="H59" s="135">
        <f t="shared" si="6"/>
        <v>831.905225</v>
      </c>
      <c r="I59" s="10"/>
      <c r="J59" s="61">
        <f t="shared" si="7"/>
        <v>0</v>
      </c>
      <c r="K59" s="10"/>
      <c r="L59" s="61">
        <f t="shared" si="8"/>
        <v>0</v>
      </c>
      <c r="M59" s="10"/>
      <c r="N59" s="10"/>
      <c r="O59" s="61">
        <f t="shared" si="9"/>
        <v>0</v>
      </c>
    </row>
    <row r="60" spans="1:15" ht="13.5">
      <c r="A60" s="63">
        <v>215</v>
      </c>
      <c r="B60" s="63"/>
      <c r="C60" s="63"/>
      <c r="D60" s="12" t="s">
        <v>119</v>
      </c>
      <c r="E60" s="82">
        <v>3660000</v>
      </c>
      <c r="F60" s="82">
        <f t="shared" si="10"/>
        <v>366</v>
      </c>
      <c r="G60" s="82">
        <v>3660000</v>
      </c>
      <c r="H60" s="135">
        <f t="shared" si="6"/>
        <v>366</v>
      </c>
      <c r="I60" s="10"/>
      <c r="J60" s="61">
        <f t="shared" si="7"/>
        <v>0</v>
      </c>
      <c r="K60" s="10"/>
      <c r="L60" s="61">
        <f t="shared" si="8"/>
        <v>0</v>
      </c>
      <c r="M60" s="10"/>
      <c r="N60" s="10"/>
      <c r="O60" s="61">
        <f t="shared" si="9"/>
        <v>0</v>
      </c>
    </row>
    <row r="61" spans="1:15" ht="13.5">
      <c r="A61" s="63">
        <v>21508</v>
      </c>
      <c r="B61" s="63"/>
      <c r="C61" s="63"/>
      <c r="D61" s="12" t="s">
        <v>120</v>
      </c>
      <c r="E61" s="82">
        <v>3660000</v>
      </c>
      <c r="F61" s="82">
        <f t="shared" si="10"/>
        <v>366</v>
      </c>
      <c r="G61" s="82">
        <v>3660000</v>
      </c>
      <c r="H61" s="135">
        <f t="shared" si="6"/>
        <v>366</v>
      </c>
      <c r="I61" s="10"/>
      <c r="J61" s="61">
        <f t="shared" si="7"/>
        <v>0</v>
      </c>
      <c r="K61" s="10"/>
      <c r="L61" s="61">
        <f t="shared" si="8"/>
        <v>0</v>
      </c>
      <c r="M61" s="10"/>
      <c r="N61" s="10"/>
      <c r="O61" s="61">
        <f t="shared" si="9"/>
        <v>0</v>
      </c>
    </row>
    <row r="62" spans="1:15" ht="13.5">
      <c r="A62" s="63">
        <v>2150899</v>
      </c>
      <c r="B62" s="63"/>
      <c r="C62" s="63"/>
      <c r="D62" s="12" t="s">
        <v>121</v>
      </c>
      <c r="E62" s="82">
        <v>3660000</v>
      </c>
      <c r="F62" s="82">
        <f t="shared" si="10"/>
        <v>366</v>
      </c>
      <c r="G62" s="82">
        <v>3660000</v>
      </c>
      <c r="H62" s="135">
        <f t="shared" si="6"/>
        <v>366</v>
      </c>
      <c r="I62" s="10"/>
      <c r="J62" s="61">
        <f t="shared" si="7"/>
        <v>0</v>
      </c>
      <c r="K62" s="10"/>
      <c r="L62" s="61">
        <f t="shared" si="8"/>
        <v>0</v>
      </c>
      <c r="M62" s="10"/>
      <c r="N62" s="10"/>
      <c r="O62" s="61">
        <f t="shared" si="9"/>
        <v>0</v>
      </c>
    </row>
    <row r="63" spans="1:15" ht="13.5">
      <c r="A63" s="63">
        <v>220</v>
      </c>
      <c r="B63" s="63"/>
      <c r="C63" s="63"/>
      <c r="D63" s="12" t="s">
        <v>122</v>
      </c>
      <c r="E63" s="82">
        <v>6490970.77</v>
      </c>
      <c r="F63" s="82">
        <f t="shared" si="10"/>
        <v>649.0970769999999</v>
      </c>
      <c r="G63" s="82">
        <v>6040007</v>
      </c>
      <c r="H63" s="135">
        <f t="shared" si="6"/>
        <v>604.0007</v>
      </c>
      <c r="I63" s="10">
        <v>450963.77</v>
      </c>
      <c r="J63" s="61">
        <f t="shared" si="7"/>
        <v>45.096377000000004</v>
      </c>
      <c r="K63" s="10"/>
      <c r="L63" s="61">
        <f t="shared" si="8"/>
        <v>0</v>
      </c>
      <c r="M63" s="10"/>
      <c r="N63" s="10"/>
      <c r="O63" s="61">
        <f t="shared" si="9"/>
        <v>0</v>
      </c>
    </row>
    <row r="64" spans="1:15" ht="13.5">
      <c r="A64" s="63">
        <v>22004</v>
      </c>
      <c r="B64" s="63"/>
      <c r="C64" s="63"/>
      <c r="D64" s="12" t="s">
        <v>123</v>
      </c>
      <c r="E64" s="82">
        <v>6490970.77</v>
      </c>
      <c r="F64" s="82">
        <f t="shared" si="10"/>
        <v>649.0970769999999</v>
      </c>
      <c r="G64" s="82">
        <v>6040007</v>
      </c>
      <c r="H64" s="135">
        <f t="shared" si="6"/>
        <v>604.0007</v>
      </c>
      <c r="I64" s="10">
        <v>450963.77</v>
      </c>
      <c r="J64" s="61">
        <f t="shared" si="7"/>
        <v>45.096377000000004</v>
      </c>
      <c r="K64" s="10"/>
      <c r="L64" s="61">
        <f t="shared" si="8"/>
        <v>0</v>
      </c>
      <c r="M64" s="10"/>
      <c r="N64" s="10"/>
      <c r="O64" s="61">
        <f t="shared" si="9"/>
        <v>0</v>
      </c>
    </row>
    <row r="65" spans="1:15" ht="13.5">
      <c r="A65" s="63">
        <v>2200401</v>
      </c>
      <c r="B65" s="63"/>
      <c r="C65" s="63"/>
      <c r="D65" s="12" t="s">
        <v>78</v>
      </c>
      <c r="E65" s="82">
        <v>1958120.2</v>
      </c>
      <c r="F65" s="82">
        <f t="shared" si="10"/>
        <v>195.81202</v>
      </c>
      <c r="G65" s="82">
        <v>1958120.2</v>
      </c>
      <c r="H65" s="135">
        <f t="shared" si="6"/>
        <v>195.81202</v>
      </c>
      <c r="I65" s="10"/>
      <c r="J65" s="61">
        <f t="shared" si="7"/>
        <v>0</v>
      </c>
      <c r="K65" s="10"/>
      <c r="L65" s="61">
        <f t="shared" si="8"/>
        <v>0</v>
      </c>
      <c r="M65" s="10"/>
      <c r="N65" s="10"/>
      <c r="O65" s="61">
        <f t="shared" si="9"/>
        <v>0</v>
      </c>
    </row>
    <row r="66" spans="1:15" ht="13.5">
      <c r="A66" s="63">
        <v>2200402</v>
      </c>
      <c r="B66" s="63"/>
      <c r="C66" s="63"/>
      <c r="D66" s="12" t="s">
        <v>85</v>
      </c>
      <c r="E66" s="82">
        <v>434800</v>
      </c>
      <c r="F66" s="82">
        <f t="shared" si="10"/>
        <v>43.48</v>
      </c>
      <c r="G66" s="82">
        <v>434800</v>
      </c>
      <c r="H66" s="135">
        <f t="shared" si="6"/>
        <v>43.48</v>
      </c>
      <c r="I66" s="10"/>
      <c r="J66" s="61">
        <f t="shared" si="7"/>
        <v>0</v>
      </c>
      <c r="K66" s="10"/>
      <c r="L66" s="61">
        <f t="shared" si="8"/>
        <v>0</v>
      </c>
      <c r="M66" s="10"/>
      <c r="N66" s="10"/>
      <c r="O66" s="61">
        <f t="shared" si="9"/>
        <v>0</v>
      </c>
    </row>
    <row r="67" spans="1:15" ht="13.5">
      <c r="A67" s="63">
        <v>2200404</v>
      </c>
      <c r="B67" s="63"/>
      <c r="C67" s="63"/>
      <c r="D67" s="12" t="s">
        <v>124</v>
      </c>
      <c r="E67" s="82">
        <v>156000</v>
      </c>
      <c r="F67" s="82">
        <f t="shared" si="10"/>
        <v>15.6</v>
      </c>
      <c r="G67" s="82">
        <v>156000</v>
      </c>
      <c r="H67" s="135">
        <f t="shared" si="6"/>
        <v>15.6</v>
      </c>
      <c r="I67" s="10"/>
      <c r="J67" s="61">
        <f t="shared" si="7"/>
        <v>0</v>
      </c>
      <c r="K67" s="10"/>
      <c r="L67" s="61">
        <f t="shared" si="8"/>
        <v>0</v>
      </c>
      <c r="M67" s="10"/>
      <c r="N67" s="10"/>
      <c r="O67" s="61">
        <f t="shared" si="9"/>
        <v>0</v>
      </c>
    </row>
    <row r="68" spans="1:15" ht="13.5">
      <c r="A68" s="63">
        <v>2200406</v>
      </c>
      <c r="B68" s="63"/>
      <c r="C68" s="63"/>
      <c r="D68" s="12" t="s">
        <v>125</v>
      </c>
      <c r="E68" s="82">
        <v>570000</v>
      </c>
      <c r="F68" s="82">
        <f t="shared" si="10"/>
        <v>57</v>
      </c>
      <c r="G68" s="82">
        <v>570000</v>
      </c>
      <c r="H68" s="135">
        <f t="shared" si="6"/>
        <v>57</v>
      </c>
      <c r="I68" s="10"/>
      <c r="J68" s="61">
        <f t="shared" si="7"/>
        <v>0</v>
      </c>
      <c r="K68" s="10"/>
      <c r="L68" s="61">
        <f t="shared" si="8"/>
        <v>0</v>
      </c>
      <c r="M68" s="10"/>
      <c r="N68" s="10"/>
      <c r="O68" s="61">
        <f t="shared" si="9"/>
        <v>0</v>
      </c>
    </row>
    <row r="69" spans="1:15" ht="13.5">
      <c r="A69" s="63">
        <v>2200409</v>
      </c>
      <c r="B69" s="63"/>
      <c r="C69" s="63"/>
      <c r="D69" s="12" t="s">
        <v>126</v>
      </c>
      <c r="E69" s="82">
        <v>2300000</v>
      </c>
      <c r="F69" s="82">
        <f t="shared" si="10"/>
        <v>230</v>
      </c>
      <c r="G69" s="82">
        <v>2300000</v>
      </c>
      <c r="H69" s="135">
        <f t="shared" si="6"/>
        <v>230</v>
      </c>
      <c r="I69" s="10"/>
      <c r="J69" s="61">
        <f t="shared" si="7"/>
        <v>0</v>
      </c>
      <c r="K69" s="10"/>
      <c r="L69" s="61">
        <f t="shared" si="8"/>
        <v>0</v>
      </c>
      <c r="M69" s="10"/>
      <c r="N69" s="10"/>
      <c r="O69" s="61">
        <f t="shared" si="9"/>
        <v>0</v>
      </c>
    </row>
    <row r="70" spans="1:15" ht="13.5">
      <c r="A70" s="63">
        <v>2200450</v>
      </c>
      <c r="B70" s="63"/>
      <c r="C70" s="63"/>
      <c r="D70" s="12" t="s">
        <v>127</v>
      </c>
      <c r="E70" s="82">
        <v>621086.8</v>
      </c>
      <c r="F70" s="82">
        <f t="shared" si="10"/>
        <v>62.10868000000001</v>
      </c>
      <c r="G70" s="82">
        <v>621086.8</v>
      </c>
      <c r="H70" s="135">
        <f t="shared" si="6"/>
        <v>62.10868000000001</v>
      </c>
      <c r="I70" s="10"/>
      <c r="J70" s="61">
        <f t="shared" si="7"/>
        <v>0</v>
      </c>
      <c r="K70" s="10"/>
      <c r="L70" s="61">
        <f t="shared" si="8"/>
        <v>0</v>
      </c>
      <c r="M70" s="10"/>
      <c r="N70" s="10"/>
      <c r="O70" s="61">
        <f t="shared" si="9"/>
        <v>0</v>
      </c>
    </row>
    <row r="71" spans="1:15" ht="13.5">
      <c r="A71" s="63">
        <v>2200499</v>
      </c>
      <c r="B71" s="63"/>
      <c r="C71" s="63"/>
      <c r="D71" s="12" t="s">
        <v>128</v>
      </c>
      <c r="E71" s="82">
        <v>450963.77</v>
      </c>
      <c r="F71" s="82">
        <f t="shared" si="10"/>
        <v>45.096377000000004</v>
      </c>
      <c r="G71" s="82"/>
      <c r="H71" s="135">
        <f t="shared" si="6"/>
        <v>0</v>
      </c>
      <c r="I71" s="10">
        <v>450963.77</v>
      </c>
      <c r="J71" s="61">
        <f t="shared" si="7"/>
        <v>45.096377000000004</v>
      </c>
      <c r="K71" s="10"/>
      <c r="L71" s="61">
        <f t="shared" si="8"/>
        <v>0</v>
      </c>
      <c r="M71" s="10"/>
      <c r="N71" s="10"/>
      <c r="O71" s="61">
        <f t="shared" si="9"/>
        <v>0</v>
      </c>
    </row>
    <row r="72" spans="1:15" ht="13.5">
      <c r="A72" s="63">
        <v>221</v>
      </c>
      <c r="B72" s="63"/>
      <c r="C72" s="63"/>
      <c r="D72" s="12" t="s">
        <v>129</v>
      </c>
      <c r="E72" s="82">
        <v>3470399</v>
      </c>
      <c r="F72" s="82">
        <f t="shared" si="10"/>
        <v>347.0399</v>
      </c>
      <c r="G72" s="82">
        <v>3470399</v>
      </c>
      <c r="H72" s="135">
        <f t="shared" si="6"/>
        <v>347.0399</v>
      </c>
      <c r="I72" s="10"/>
      <c r="J72" s="61">
        <f t="shared" si="7"/>
        <v>0</v>
      </c>
      <c r="K72" s="10"/>
      <c r="L72" s="61">
        <f t="shared" si="8"/>
        <v>0</v>
      </c>
      <c r="M72" s="10"/>
      <c r="N72" s="10"/>
      <c r="O72" s="61">
        <f t="shared" si="9"/>
        <v>0</v>
      </c>
    </row>
    <row r="73" spans="1:15" ht="13.5">
      <c r="A73" s="63">
        <v>22102</v>
      </c>
      <c r="B73" s="63"/>
      <c r="C73" s="63"/>
      <c r="D73" s="12" t="s">
        <v>130</v>
      </c>
      <c r="E73" s="82">
        <v>3470399</v>
      </c>
      <c r="F73" s="82">
        <f t="shared" si="10"/>
        <v>347.0399</v>
      </c>
      <c r="G73" s="82">
        <v>3470399</v>
      </c>
      <c r="H73" s="135">
        <f t="shared" si="6"/>
        <v>347.0399</v>
      </c>
      <c r="I73" s="10"/>
      <c r="J73" s="61">
        <f t="shared" si="7"/>
        <v>0</v>
      </c>
      <c r="K73" s="10"/>
      <c r="L73" s="61">
        <f t="shared" si="8"/>
        <v>0</v>
      </c>
      <c r="M73" s="10"/>
      <c r="N73" s="10"/>
      <c r="O73" s="61">
        <f t="shared" si="9"/>
        <v>0</v>
      </c>
    </row>
    <row r="74" spans="1:15" ht="13.5">
      <c r="A74" s="63">
        <v>2210201</v>
      </c>
      <c r="B74" s="63"/>
      <c r="C74" s="63"/>
      <c r="D74" s="12" t="s">
        <v>131</v>
      </c>
      <c r="E74" s="82">
        <v>2022415</v>
      </c>
      <c r="F74" s="82">
        <f t="shared" si="10"/>
        <v>202.2415</v>
      </c>
      <c r="G74" s="82">
        <v>2022415</v>
      </c>
      <c r="H74" s="135">
        <f t="shared" si="6"/>
        <v>202.2415</v>
      </c>
      <c r="I74" s="10"/>
      <c r="J74" s="61">
        <f t="shared" si="7"/>
        <v>0</v>
      </c>
      <c r="K74" s="10"/>
      <c r="L74" s="61">
        <f t="shared" si="8"/>
        <v>0</v>
      </c>
      <c r="M74" s="10"/>
      <c r="N74" s="10"/>
      <c r="O74" s="61">
        <f t="shared" si="9"/>
        <v>0</v>
      </c>
    </row>
    <row r="75" spans="1:15" ht="13.5">
      <c r="A75" s="63">
        <v>2210202</v>
      </c>
      <c r="B75" s="63"/>
      <c r="C75" s="63"/>
      <c r="D75" s="12" t="s">
        <v>132</v>
      </c>
      <c r="E75" s="82">
        <v>586815</v>
      </c>
      <c r="F75" s="82">
        <f t="shared" si="10"/>
        <v>58.6815</v>
      </c>
      <c r="G75" s="82">
        <v>586815</v>
      </c>
      <c r="H75" s="135">
        <f t="shared" si="6"/>
        <v>58.6815</v>
      </c>
      <c r="I75" s="10"/>
      <c r="J75" s="61">
        <f t="shared" si="7"/>
        <v>0</v>
      </c>
      <c r="K75" s="10"/>
      <c r="L75" s="61">
        <f t="shared" si="8"/>
        <v>0</v>
      </c>
      <c r="M75" s="10"/>
      <c r="N75" s="10"/>
      <c r="O75" s="61">
        <f t="shared" si="9"/>
        <v>0</v>
      </c>
    </row>
    <row r="76" spans="1:15" ht="13.5">
      <c r="A76" s="63">
        <v>2210203</v>
      </c>
      <c r="B76" s="63"/>
      <c r="C76" s="63"/>
      <c r="D76" s="12" t="s">
        <v>133</v>
      </c>
      <c r="E76" s="82">
        <v>861169</v>
      </c>
      <c r="F76" s="82">
        <f t="shared" si="10"/>
        <v>86.1169</v>
      </c>
      <c r="G76" s="82">
        <v>861169</v>
      </c>
      <c r="H76" s="135">
        <f t="shared" si="6"/>
        <v>86.1169</v>
      </c>
      <c r="I76" s="10"/>
      <c r="J76" s="61">
        <f t="shared" si="7"/>
        <v>0</v>
      </c>
      <c r="K76" s="10"/>
      <c r="L76" s="61">
        <f t="shared" si="8"/>
        <v>0</v>
      </c>
      <c r="M76" s="10"/>
      <c r="N76" s="10"/>
      <c r="O76" s="61">
        <f t="shared" si="9"/>
        <v>0</v>
      </c>
    </row>
  </sheetData>
  <sheetProtection/>
  <mergeCells count="83">
    <mergeCell ref="A2:O2"/>
    <mergeCell ref="A5:D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D6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A6:C8"/>
  </mergeCells>
  <printOptions/>
  <pageMargins left="0.55" right="0.32" top="0.61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8"/>
  <sheetViews>
    <sheetView showZeros="0" tabSelected="1" workbookViewId="0" topLeftCell="A1">
      <selection activeCell="A2" sqref="A2:M2"/>
    </sheetView>
  </sheetViews>
  <sheetFormatPr defaultColWidth="9.140625" defaultRowHeight="12.75"/>
  <cols>
    <col min="1" max="3" width="3.140625" style="0" customWidth="1"/>
    <col min="4" max="4" width="31.7109375" style="0" customWidth="1"/>
    <col min="5" max="5" width="13.28125" style="1" hidden="1" customWidth="1"/>
    <col min="6" max="6" width="13.28125" style="1" customWidth="1"/>
    <col min="7" max="7" width="17.140625" style="1" hidden="1" customWidth="1"/>
    <col min="8" max="8" width="17.140625" style="1" customWidth="1"/>
    <col min="9" max="9" width="17.140625" style="0" hidden="1" customWidth="1"/>
    <col min="10" max="12" width="17.140625" style="0" customWidth="1"/>
    <col min="13" max="13" width="14.140625" style="0" customWidth="1"/>
    <col min="14" max="14" width="9.7109375" style="0" customWidth="1"/>
  </cols>
  <sheetData>
    <row r="1" ht="21.75" customHeight="1">
      <c r="A1" s="105" t="s">
        <v>134</v>
      </c>
    </row>
    <row r="2" spans="1:13" ht="27">
      <c r="A2" s="125" t="s">
        <v>135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ht="14.25">
      <c r="M3" s="13"/>
    </row>
    <row r="4" spans="1:13" ht="15">
      <c r="A4" s="6" t="s">
        <v>2</v>
      </c>
      <c r="G4" s="126"/>
      <c r="H4" s="126"/>
      <c r="M4" s="13" t="s">
        <v>58</v>
      </c>
    </row>
    <row r="5" spans="1:13" ht="15" customHeight="1">
      <c r="A5" s="127" t="s">
        <v>7</v>
      </c>
      <c r="B5" s="128" t="s">
        <v>5</v>
      </c>
      <c r="C5" s="128" t="s">
        <v>5</v>
      </c>
      <c r="D5" s="128" t="s">
        <v>5</v>
      </c>
      <c r="E5" s="129" t="s">
        <v>41</v>
      </c>
      <c r="F5" s="129" t="s">
        <v>41</v>
      </c>
      <c r="G5" s="129" t="s">
        <v>136</v>
      </c>
      <c r="H5" s="129" t="s">
        <v>136</v>
      </c>
      <c r="I5" s="51" t="s">
        <v>137</v>
      </c>
      <c r="J5" s="51" t="s">
        <v>137</v>
      </c>
      <c r="K5" s="51" t="s">
        <v>138</v>
      </c>
      <c r="L5" s="51" t="s">
        <v>139</v>
      </c>
      <c r="M5" s="136" t="s">
        <v>140</v>
      </c>
    </row>
    <row r="6" spans="1:13" ht="15" customHeight="1">
      <c r="A6" s="53" t="s">
        <v>65</v>
      </c>
      <c r="B6" s="54" t="s">
        <v>5</v>
      </c>
      <c r="C6" s="54" t="s">
        <v>5</v>
      </c>
      <c r="D6" s="130" t="s">
        <v>66</v>
      </c>
      <c r="E6" s="131" t="s">
        <v>5</v>
      </c>
      <c r="F6" s="131" t="s">
        <v>5</v>
      </c>
      <c r="G6" s="131" t="s">
        <v>5</v>
      </c>
      <c r="H6" s="131" t="s">
        <v>5</v>
      </c>
      <c r="I6" s="54" t="s">
        <v>5</v>
      </c>
      <c r="J6" s="54" t="s">
        <v>5</v>
      </c>
      <c r="K6" s="54" t="s">
        <v>5</v>
      </c>
      <c r="L6" s="54" t="s">
        <v>5</v>
      </c>
      <c r="M6" s="137" t="s">
        <v>5</v>
      </c>
    </row>
    <row r="7" spans="1:13" ht="15" customHeight="1">
      <c r="A7" s="53" t="s">
        <v>5</v>
      </c>
      <c r="B7" s="54" t="s">
        <v>5</v>
      </c>
      <c r="C7" s="54" t="s">
        <v>5</v>
      </c>
      <c r="D7" s="130" t="s">
        <v>5</v>
      </c>
      <c r="E7" s="131" t="s">
        <v>5</v>
      </c>
      <c r="F7" s="131" t="s">
        <v>5</v>
      </c>
      <c r="G7" s="131" t="s">
        <v>5</v>
      </c>
      <c r="H7" s="131" t="s">
        <v>5</v>
      </c>
      <c r="I7" s="54" t="s">
        <v>5</v>
      </c>
      <c r="J7" s="54" t="s">
        <v>5</v>
      </c>
      <c r="K7" s="54" t="s">
        <v>5</v>
      </c>
      <c r="L7" s="54" t="s">
        <v>5</v>
      </c>
      <c r="M7" s="137" t="s">
        <v>5</v>
      </c>
    </row>
    <row r="8" spans="1:13" ht="15" customHeight="1">
      <c r="A8" s="57" t="s">
        <v>5</v>
      </c>
      <c r="B8" s="58" t="s">
        <v>5</v>
      </c>
      <c r="C8" s="58" t="s">
        <v>5</v>
      </c>
      <c r="D8" s="132" t="s">
        <v>5</v>
      </c>
      <c r="E8" s="133" t="s">
        <v>5</v>
      </c>
      <c r="F8" s="133" t="s">
        <v>5</v>
      </c>
      <c r="G8" s="133" t="s">
        <v>5</v>
      </c>
      <c r="H8" s="133" t="s">
        <v>5</v>
      </c>
      <c r="I8" s="58" t="s">
        <v>5</v>
      </c>
      <c r="J8" s="58" t="s">
        <v>5</v>
      </c>
      <c r="K8" s="58" t="s">
        <v>5</v>
      </c>
      <c r="L8" s="58" t="s">
        <v>5</v>
      </c>
      <c r="M8" s="138" t="s">
        <v>5</v>
      </c>
    </row>
    <row r="9" spans="1:13" ht="15" customHeight="1">
      <c r="A9" s="60" t="s">
        <v>68</v>
      </c>
      <c r="B9" s="60" t="s">
        <v>69</v>
      </c>
      <c r="C9" s="60" t="s">
        <v>70</v>
      </c>
      <c r="D9" s="134" t="s">
        <v>55</v>
      </c>
      <c r="E9" s="135">
        <v>140909229.91</v>
      </c>
      <c r="F9" s="135">
        <f aca="true" t="shared" si="0" ref="F9:J9">E9/10000</f>
        <v>14090.922991</v>
      </c>
      <c r="G9" s="135">
        <v>36764002.6</v>
      </c>
      <c r="H9" s="135">
        <f t="shared" si="0"/>
        <v>3676.4002600000003</v>
      </c>
      <c r="I9" s="61">
        <v>104145227.31</v>
      </c>
      <c r="J9" s="61">
        <f t="shared" si="0"/>
        <v>10414.522731000001</v>
      </c>
      <c r="K9" s="41" t="s">
        <v>5</v>
      </c>
      <c r="L9" s="41" t="s">
        <v>5</v>
      </c>
      <c r="M9" s="41" t="s">
        <v>5</v>
      </c>
    </row>
    <row r="10" spans="1:13" ht="13.5">
      <c r="A10" s="102">
        <v>201</v>
      </c>
      <c r="B10" s="102"/>
      <c r="C10" s="102"/>
      <c r="D10" s="102" t="s">
        <v>71</v>
      </c>
      <c r="E10" s="135">
        <v>27831548.65</v>
      </c>
      <c r="F10" s="135">
        <f aca="true" t="shared" si="1" ref="F10:F73">E10/10000</f>
        <v>2783.154865</v>
      </c>
      <c r="G10" s="135">
        <v>1752571.8</v>
      </c>
      <c r="H10" s="135">
        <f aca="true" t="shared" si="2" ref="H10:H73">G10/10000</f>
        <v>175.25718</v>
      </c>
      <c r="I10" s="61">
        <v>26078976.85</v>
      </c>
      <c r="J10" s="61">
        <f aca="true" t="shared" si="3" ref="J10:J73">I10/10000</f>
        <v>2607.8976850000004</v>
      </c>
      <c r="K10" s="41"/>
      <c r="L10" s="41"/>
      <c r="M10" s="41"/>
    </row>
    <row r="11" spans="1:13" ht="13.5">
      <c r="A11" s="102">
        <v>20104</v>
      </c>
      <c r="B11" s="102"/>
      <c r="C11" s="102"/>
      <c r="D11" s="64" t="s">
        <v>72</v>
      </c>
      <c r="E11" s="82">
        <v>3178500</v>
      </c>
      <c r="F11" s="135">
        <f t="shared" si="1"/>
        <v>317.85</v>
      </c>
      <c r="G11" s="11"/>
      <c r="H11" s="135">
        <f t="shared" si="2"/>
        <v>0</v>
      </c>
      <c r="I11" s="10">
        <v>3178500</v>
      </c>
      <c r="J11" s="61">
        <f t="shared" si="3"/>
        <v>317.85</v>
      </c>
      <c r="K11" s="12"/>
      <c r="L11" s="12"/>
      <c r="M11" s="12"/>
    </row>
    <row r="12" spans="1:13" ht="13.5">
      <c r="A12" s="102">
        <v>2010404</v>
      </c>
      <c r="B12" s="102"/>
      <c r="C12" s="102"/>
      <c r="D12" s="12" t="s">
        <v>141</v>
      </c>
      <c r="E12" s="82">
        <v>138500</v>
      </c>
      <c r="F12" s="135">
        <f t="shared" si="1"/>
        <v>13.85</v>
      </c>
      <c r="G12" s="11"/>
      <c r="H12" s="135">
        <f t="shared" si="2"/>
        <v>0</v>
      </c>
      <c r="I12" s="10">
        <v>138500</v>
      </c>
      <c r="J12" s="61">
        <f t="shared" si="3"/>
        <v>13.85</v>
      </c>
      <c r="K12" s="12"/>
      <c r="L12" s="12"/>
      <c r="M12" s="12"/>
    </row>
    <row r="13" spans="1:13" ht="13.5">
      <c r="A13" s="102">
        <v>2010499</v>
      </c>
      <c r="B13" s="102"/>
      <c r="C13" s="102"/>
      <c r="D13" s="12" t="s">
        <v>142</v>
      </c>
      <c r="E13" s="82">
        <v>3040000</v>
      </c>
      <c r="F13" s="135">
        <f t="shared" si="1"/>
        <v>304</v>
      </c>
      <c r="G13" s="11"/>
      <c r="H13" s="135">
        <f t="shared" si="2"/>
        <v>0</v>
      </c>
      <c r="I13" s="10">
        <v>3040000</v>
      </c>
      <c r="J13" s="61">
        <f t="shared" si="3"/>
        <v>304</v>
      </c>
      <c r="K13" s="12"/>
      <c r="L13" s="12"/>
      <c r="M13" s="12"/>
    </row>
    <row r="14" spans="1:13" ht="13.5">
      <c r="A14" s="102">
        <v>20110</v>
      </c>
      <c r="B14" s="102"/>
      <c r="C14" s="102"/>
      <c r="D14" s="64" t="s">
        <v>75</v>
      </c>
      <c r="E14" s="82">
        <v>561000</v>
      </c>
      <c r="F14" s="135">
        <f t="shared" si="1"/>
        <v>56.1</v>
      </c>
      <c r="G14" s="82">
        <v>8000</v>
      </c>
      <c r="H14" s="135">
        <f t="shared" si="2"/>
        <v>0.8</v>
      </c>
      <c r="I14" s="10">
        <v>553000</v>
      </c>
      <c r="J14" s="61">
        <f t="shared" si="3"/>
        <v>55.3</v>
      </c>
      <c r="K14" s="12"/>
      <c r="L14" s="12"/>
      <c r="M14" s="12"/>
    </row>
    <row r="15" spans="1:13" ht="13.5">
      <c r="A15" s="102">
        <v>2011008</v>
      </c>
      <c r="B15" s="102"/>
      <c r="C15" s="102"/>
      <c r="D15" s="12" t="s">
        <v>143</v>
      </c>
      <c r="E15" s="82">
        <v>561000</v>
      </c>
      <c r="F15" s="135">
        <f t="shared" si="1"/>
        <v>56.1</v>
      </c>
      <c r="G15" s="82">
        <v>8000</v>
      </c>
      <c r="H15" s="135">
        <f t="shared" si="2"/>
        <v>0.8</v>
      </c>
      <c r="I15" s="10">
        <v>553000</v>
      </c>
      <c r="J15" s="61">
        <f t="shared" si="3"/>
        <v>55.3</v>
      </c>
      <c r="K15" s="12"/>
      <c r="L15" s="12"/>
      <c r="M15" s="12"/>
    </row>
    <row r="16" spans="1:13" ht="13.5">
      <c r="A16" s="102">
        <v>20114</v>
      </c>
      <c r="B16" s="102"/>
      <c r="C16" s="102"/>
      <c r="D16" s="64" t="s">
        <v>77</v>
      </c>
      <c r="E16" s="82">
        <v>24092048.65</v>
      </c>
      <c r="F16" s="135">
        <f t="shared" si="1"/>
        <v>2409.2048649999997</v>
      </c>
      <c r="G16" s="82">
        <v>1744571.8</v>
      </c>
      <c r="H16" s="135">
        <f t="shared" si="2"/>
        <v>174.45718</v>
      </c>
      <c r="I16" s="10">
        <v>22347476.85</v>
      </c>
      <c r="J16" s="61">
        <f t="shared" si="3"/>
        <v>2234.7476850000003</v>
      </c>
      <c r="K16" s="12"/>
      <c r="L16" s="12"/>
      <c r="M16" s="12"/>
    </row>
    <row r="17" spans="1:13" ht="13.5">
      <c r="A17" s="102">
        <v>2011401</v>
      </c>
      <c r="B17" s="102"/>
      <c r="C17" s="102"/>
      <c r="D17" s="12" t="s">
        <v>144</v>
      </c>
      <c r="E17" s="82">
        <v>1743041</v>
      </c>
      <c r="F17" s="135">
        <f t="shared" si="1"/>
        <v>174.3041</v>
      </c>
      <c r="G17" s="82">
        <v>1743041</v>
      </c>
      <c r="H17" s="135">
        <f t="shared" si="2"/>
        <v>174.3041</v>
      </c>
      <c r="I17" s="12"/>
      <c r="J17" s="61">
        <f t="shared" si="3"/>
        <v>0</v>
      </c>
      <c r="K17" s="12"/>
      <c r="L17" s="12"/>
      <c r="M17" s="12"/>
    </row>
    <row r="18" spans="1:13" ht="13.5">
      <c r="A18" s="102">
        <v>2011406</v>
      </c>
      <c r="B18" s="102"/>
      <c r="C18" s="102"/>
      <c r="D18" s="12" t="s">
        <v>145</v>
      </c>
      <c r="E18" s="82">
        <v>20495971.84</v>
      </c>
      <c r="F18" s="135">
        <f t="shared" si="1"/>
        <v>2049.597184</v>
      </c>
      <c r="G18" s="11"/>
      <c r="H18" s="135">
        <f t="shared" si="2"/>
        <v>0</v>
      </c>
      <c r="I18" s="10">
        <v>20495971.84</v>
      </c>
      <c r="J18" s="61">
        <f t="shared" si="3"/>
        <v>2049.597184</v>
      </c>
      <c r="K18" s="12"/>
      <c r="L18" s="12"/>
      <c r="M18" s="12"/>
    </row>
    <row r="19" spans="1:13" ht="13.5">
      <c r="A19" s="102">
        <v>2011407</v>
      </c>
      <c r="B19" s="102"/>
      <c r="C19" s="102"/>
      <c r="D19" s="12" t="s">
        <v>146</v>
      </c>
      <c r="E19" s="82">
        <v>189651.91</v>
      </c>
      <c r="F19" s="135">
        <f t="shared" si="1"/>
        <v>18.965191</v>
      </c>
      <c r="G19" s="11"/>
      <c r="H19" s="135">
        <f t="shared" si="2"/>
        <v>0</v>
      </c>
      <c r="I19" s="10">
        <v>189651.91</v>
      </c>
      <c r="J19" s="61">
        <f t="shared" si="3"/>
        <v>18.965191</v>
      </c>
      <c r="K19" s="12"/>
      <c r="L19" s="12"/>
      <c r="M19" s="12"/>
    </row>
    <row r="20" spans="1:13" ht="13.5">
      <c r="A20" s="102">
        <v>2011409</v>
      </c>
      <c r="B20" s="102"/>
      <c r="C20" s="102"/>
      <c r="D20" s="12" t="s">
        <v>147</v>
      </c>
      <c r="E20" s="82">
        <v>40493.1</v>
      </c>
      <c r="F20" s="135">
        <f t="shared" si="1"/>
        <v>4.04931</v>
      </c>
      <c r="G20" s="11"/>
      <c r="H20" s="135">
        <f t="shared" si="2"/>
        <v>0</v>
      </c>
      <c r="I20" s="10">
        <v>40493.1</v>
      </c>
      <c r="J20" s="61">
        <f t="shared" si="3"/>
        <v>4.04931</v>
      </c>
      <c r="K20" s="12"/>
      <c r="L20" s="12"/>
      <c r="M20" s="12"/>
    </row>
    <row r="21" spans="1:13" ht="13.5">
      <c r="A21" s="102">
        <v>2011499</v>
      </c>
      <c r="B21" s="102"/>
      <c r="C21" s="102"/>
      <c r="D21" s="12" t="s">
        <v>148</v>
      </c>
      <c r="E21" s="82">
        <v>1622890.8</v>
      </c>
      <c r="F21" s="135">
        <f t="shared" si="1"/>
        <v>162.28908</v>
      </c>
      <c r="G21" s="82">
        <v>1530.8</v>
      </c>
      <c r="H21" s="135">
        <f t="shared" si="2"/>
        <v>0.15308</v>
      </c>
      <c r="I21" s="10">
        <v>1621360</v>
      </c>
      <c r="J21" s="61">
        <f t="shared" si="3"/>
        <v>162.136</v>
      </c>
      <c r="K21" s="12"/>
      <c r="L21" s="12"/>
      <c r="M21" s="12"/>
    </row>
    <row r="22" spans="1:13" ht="13.5">
      <c r="A22" s="102">
        <v>206</v>
      </c>
      <c r="B22" s="102"/>
      <c r="C22" s="102"/>
      <c r="D22" s="64" t="s">
        <v>83</v>
      </c>
      <c r="E22" s="82">
        <v>86263578.59</v>
      </c>
      <c r="F22" s="135">
        <f t="shared" si="1"/>
        <v>8626.357859</v>
      </c>
      <c r="G22" s="82">
        <v>22909155.97</v>
      </c>
      <c r="H22" s="135">
        <f t="shared" si="2"/>
        <v>2290.9155969999997</v>
      </c>
      <c r="I22" s="10">
        <v>63354422.62</v>
      </c>
      <c r="J22" s="61">
        <f t="shared" si="3"/>
        <v>6335.442262</v>
      </c>
      <c r="K22" s="12"/>
      <c r="L22" s="12"/>
      <c r="M22" s="12"/>
    </row>
    <row r="23" spans="1:13" ht="13.5">
      <c r="A23" s="102">
        <v>20601</v>
      </c>
      <c r="B23" s="102"/>
      <c r="C23" s="102"/>
      <c r="D23" s="64" t="s">
        <v>84</v>
      </c>
      <c r="E23" s="82">
        <v>7047653.58</v>
      </c>
      <c r="F23" s="135">
        <f t="shared" si="1"/>
        <v>704.765358</v>
      </c>
      <c r="G23" s="82">
        <v>6009504.02</v>
      </c>
      <c r="H23" s="135">
        <f t="shared" si="2"/>
        <v>600.9504019999999</v>
      </c>
      <c r="I23" s="10">
        <v>1038149.56</v>
      </c>
      <c r="J23" s="61">
        <f t="shared" si="3"/>
        <v>103.81495600000001</v>
      </c>
      <c r="K23" s="12"/>
      <c r="L23" s="12"/>
      <c r="M23" s="12"/>
    </row>
    <row r="24" spans="1:13" ht="13.5">
      <c r="A24" s="102">
        <v>2060101</v>
      </c>
      <c r="B24" s="102"/>
      <c r="C24" s="102"/>
      <c r="D24" s="12" t="s">
        <v>144</v>
      </c>
      <c r="E24" s="82">
        <v>6009504.02</v>
      </c>
      <c r="F24" s="135">
        <f t="shared" si="1"/>
        <v>600.9504019999999</v>
      </c>
      <c r="G24" s="82">
        <v>6009504.02</v>
      </c>
      <c r="H24" s="135">
        <f t="shared" si="2"/>
        <v>600.9504019999999</v>
      </c>
      <c r="I24" s="12"/>
      <c r="J24" s="61">
        <f t="shared" si="3"/>
        <v>0</v>
      </c>
      <c r="K24" s="12"/>
      <c r="L24" s="12"/>
      <c r="M24" s="12"/>
    </row>
    <row r="25" spans="1:13" ht="13.5">
      <c r="A25" s="102">
        <v>2060102</v>
      </c>
      <c r="B25" s="102"/>
      <c r="C25" s="102"/>
      <c r="D25" s="12" t="s">
        <v>149</v>
      </c>
      <c r="E25" s="82">
        <v>1038149.56</v>
      </c>
      <c r="F25" s="135">
        <f t="shared" si="1"/>
        <v>103.81495600000001</v>
      </c>
      <c r="G25" s="11"/>
      <c r="H25" s="135">
        <f t="shared" si="2"/>
        <v>0</v>
      </c>
      <c r="I25" s="10">
        <v>1038149.56</v>
      </c>
      <c r="J25" s="61">
        <f t="shared" si="3"/>
        <v>103.81495600000001</v>
      </c>
      <c r="K25" s="12"/>
      <c r="L25" s="12"/>
      <c r="M25" s="12"/>
    </row>
    <row r="26" spans="1:13" ht="13.5">
      <c r="A26" s="102">
        <v>20603</v>
      </c>
      <c r="B26" s="102"/>
      <c r="C26" s="102"/>
      <c r="D26" s="64" t="s">
        <v>86</v>
      </c>
      <c r="E26" s="82">
        <v>18371522.56</v>
      </c>
      <c r="F26" s="135">
        <f t="shared" si="1"/>
        <v>1837.1522559999999</v>
      </c>
      <c r="G26" s="82">
        <v>15095655.83</v>
      </c>
      <c r="H26" s="135">
        <f t="shared" si="2"/>
        <v>1509.565583</v>
      </c>
      <c r="I26" s="10">
        <v>3275866.73</v>
      </c>
      <c r="J26" s="61">
        <f t="shared" si="3"/>
        <v>327.586673</v>
      </c>
      <c r="K26" s="12"/>
      <c r="L26" s="12"/>
      <c r="M26" s="12"/>
    </row>
    <row r="27" spans="1:13" ht="13.5">
      <c r="A27" s="102">
        <v>2060301</v>
      </c>
      <c r="B27" s="102"/>
      <c r="C27" s="102"/>
      <c r="D27" s="12" t="s">
        <v>150</v>
      </c>
      <c r="E27" s="82">
        <v>15095655.83</v>
      </c>
      <c r="F27" s="135">
        <f t="shared" si="1"/>
        <v>1509.565583</v>
      </c>
      <c r="G27" s="82">
        <v>15095655.83</v>
      </c>
      <c r="H27" s="135">
        <f t="shared" si="2"/>
        <v>1509.565583</v>
      </c>
      <c r="I27" s="12"/>
      <c r="J27" s="61">
        <f t="shared" si="3"/>
        <v>0</v>
      </c>
      <c r="K27" s="12"/>
      <c r="L27" s="12"/>
      <c r="M27" s="12"/>
    </row>
    <row r="28" spans="1:13" ht="13.5">
      <c r="A28" s="102">
        <v>2060302</v>
      </c>
      <c r="B28" s="102"/>
      <c r="C28" s="102"/>
      <c r="D28" s="12" t="s">
        <v>151</v>
      </c>
      <c r="E28" s="82">
        <v>3275866.73</v>
      </c>
      <c r="F28" s="135">
        <f t="shared" si="1"/>
        <v>327.586673</v>
      </c>
      <c r="G28" s="11"/>
      <c r="H28" s="135">
        <f t="shared" si="2"/>
        <v>0</v>
      </c>
      <c r="I28" s="10">
        <v>3275866.73</v>
      </c>
      <c r="J28" s="61">
        <f t="shared" si="3"/>
        <v>327.586673</v>
      </c>
      <c r="K28" s="12"/>
      <c r="L28" s="12"/>
      <c r="M28" s="12"/>
    </row>
    <row r="29" spans="1:13" ht="13.5">
      <c r="A29" s="102">
        <v>20604</v>
      </c>
      <c r="B29" s="102"/>
      <c r="C29" s="102"/>
      <c r="D29" s="64" t="s">
        <v>90</v>
      </c>
      <c r="E29" s="82">
        <v>33868043.56</v>
      </c>
      <c r="F29" s="135">
        <f t="shared" si="1"/>
        <v>3386.804356</v>
      </c>
      <c r="G29" s="11"/>
      <c r="H29" s="135">
        <f t="shared" si="2"/>
        <v>0</v>
      </c>
      <c r="I29" s="10">
        <v>33868043.56</v>
      </c>
      <c r="J29" s="61">
        <f t="shared" si="3"/>
        <v>3386.804356</v>
      </c>
      <c r="K29" s="12"/>
      <c r="L29" s="12"/>
      <c r="M29" s="12"/>
    </row>
    <row r="30" spans="1:13" ht="13.5">
      <c r="A30" s="102">
        <v>2060402</v>
      </c>
      <c r="B30" s="102"/>
      <c r="C30" s="102"/>
      <c r="D30" s="12" t="s">
        <v>152</v>
      </c>
      <c r="E30" s="82">
        <v>7224178.76</v>
      </c>
      <c r="F30" s="135">
        <f t="shared" si="1"/>
        <v>722.417876</v>
      </c>
      <c r="G30" s="11"/>
      <c r="H30" s="135">
        <f t="shared" si="2"/>
        <v>0</v>
      </c>
      <c r="I30" s="10">
        <v>7224178.76</v>
      </c>
      <c r="J30" s="61">
        <f t="shared" si="3"/>
        <v>722.417876</v>
      </c>
      <c r="K30" s="12"/>
      <c r="L30" s="12"/>
      <c r="M30" s="12"/>
    </row>
    <row r="31" spans="1:13" ht="13.5">
      <c r="A31" s="102">
        <v>2060403</v>
      </c>
      <c r="B31" s="102"/>
      <c r="C31" s="102"/>
      <c r="D31" s="12" t="s">
        <v>153</v>
      </c>
      <c r="E31" s="82">
        <v>19321140</v>
      </c>
      <c r="F31" s="135">
        <f t="shared" si="1"/>
        <v>1932.114</v>
      </c>
      <c r="G31" s="11"/>
      <c r="H31" s="135">
        <f t="shared" si="2"/>
        <v>0</v>
      </c>
      <c r="I31" s="10">
        <v>19321140</v>
      </c>
      <c r="J31" s="61">
        <f t="shared" si="3"/>
        <v>1932.114</v>
      </c>
      <c r="K31" s="12"/>
      <c r="L31" s="12"/>
      <c r="M31" s="12"/>
    </row>
    <row r="32" spans="1:13" ht="13.5">
      <c r="A32" s="102">
        <v>2060404</v>
      </c>
      <c r="B32" s="102"/>
      <c r="C32" s="102"/>
      <c r="D32" s="12" t="s">
        <v>154</v>
      </c>
      <c r="E32" s="82">
        <v>7322724.8</v>
      </c>
      <c r="F32" s="135">
        <f t="shared" si="1"/>
        <v>732.27248</v>
      </c>
      <c r="G32" s="11"/>
      <c r="H32" s="135">
        <f t="shared" si="2"/>
        <v>0</v>
      </c>
      <c r="I32" s="10">
        <v>7322724.8</v>
      </c>
      <c r="J32" s="61">
        <f t="shared" si="3"/>
        <v>732.27248</v>
      </c>
      <c r="K32" s="12"/>
      <c r="L32" s="12"/>
      <c r="M32" s="12"/>
    </row>
    <row r="33" spans="1:13" ht="13.5">
      <c r="A33" s="102">
        <v>20605</v>
      </c>
      <c r="B33" s="102"/>
      <c r="C33" s="102"/>
      <c r="D33" s="64" t="s">
        <v>94</v>
      </c>
      <c r="E33" s="82">
        <v>12026358.89</v>
      </c>
      <c r="F33" s="135">
        <f t="shared" si="1"/>
        <v>1202.6358890000001</v>
      </c>
      <c r="G33" s="82">
        <v>1803996.12</v>
      </c>
      <c r="H33" s="135">
        <f t="shared" si="2"/>
        <v>180.39961200000002</v>
      </c>
      <c r="I33" s="10">
        <v>10222362.77</v>
      </c>
      <c r="J33" s="61">
        <f t="shared" si="3"/>
        <v>1022.236277</v>
      </c>
      <c r="K33" s="12"/>
      <c r="L33" s="12"/>
      <c r="M33" s="12"/>
    </row>
    <row r="34" spans="1:13" ht="13.5">
      <c r="A34" s="102">
        <v>2060501</v>
      </c>
      <c r="B34" s="102"/>
      <c r="C34" s="102"/>
      <c r="D34" s="12" t="s">
        <v>150</v>
      </c>
      <c r="E34" s="82">
        <v>5578739.72</v>
      </c>
      <c r="F34" s="135">
        <f t="shared" si="1"/>
        <v>557.873972</v>
      </c>
      <c r="G34" s="82">
        <v>1803996.12</v>
      </c>
      <c r="H34" s="135">
        <f t="shared" si="2"/>
        <v>180.39961200000002</v>
      </c>
      <c r="I34" s="10">
        <v>3774743.6</v>
      </c>
      <c r="J34" s="61">
        <f t="shared" si="3"/>
        <v>377.47436</v>
      </c>
      <c r="K34" s="12"/>
      <c r="L34" s="12"/>
      <c r="M34" s="12"/>
    </row>
    <row r="35" spans="1:13" ht="13.5">
      <c r="A35" s="102">
        <v>2060502</v>
      </c>
      <c r="B35" s="102"/>
      <c r="C35" s="102"/>
      <c r="D35" s="12" t="s">
        <v>155</v>
      </c>
      <c r="E35" s="82">
        <v>5755630</v>
      </c>
      <c r="F35" s="135">
        <f t="shared" si="1"/>
        <v>575.563</v>
      </c>
      <c r="G35" s="11"/>
      <c r="H35" s="135">
        <f t="shared" si="2"/>
        <v>0</v>
      </c>
      <c r="I35" s="10">
        <v>5755630</v>
      </c>
      <c r="J35" s="61">
        <f t="shared" si="3"/>
        <v>575.563</v>
      </c>
      <c r="K35" s="12"/>
      <c r="L35" s="12"/>
      <c r="M35" s="12"/>
    </row>
    <row r="36" spans="1:13" ht="13.5">
      <c r="A36" s="102">
        <v>2060503</v>
      </c>
      <c r="B36" s="102"/>
      <c r="C36" s="102"/>
      <c r="D36" s="12" t="s">
        <v>156</v>
      </c>
      <c r="E36" s="82">
        <v>369279.5</v>
      </c>
      <c r="F36" s="135">
        <f t="shared" si="1"/>
        <v>36.92795</v>
      </c>
      <c r="G36" s="11"/>
      <c r="H36" s="135">
        <f t="shared" si="2"/>
        <v>0</v>
      </c>
      <c r="I36" s="10">
        <v>369279.5</v>
      </c>
      <c r="J36" s="61">
        <f t="shared" si="3"/>
        <v>36.92795</v>
      </c>
      <c r="K36" s="12"/>
      <c r="L36" s="12"/>
      <c r="M36" s="12"/>
    </row>
    <row r="37" spans="1:13" ht="13.5">
      <c r="A37" s="102">
        <v>2060599</v>
      </c>
      <c r="B37" s="102"/>
      <c r="C37" s="102"/>
      <c r="D37" s="12" t="s">
        <v>157</v>
      </c>
      <c r="E37" s="82">
        <v>322709.67</v>
      </c>
      <c r="F37" s="135">
        <f t="shared" si="1"/>
        <v>32.270967</v>
      </c>
      <c r="G37" s="11"/>
      <c r="H37" s="135">
        <f t="shared" si="2"/>
        <v>0</v>
      </c>
      <c r="I37" s="10">
        <v>322709.67</v>
      </c>
      <c r="J37" s="61">
        <f t="shared" si="3"/>
        <v>32.270967</v>
      </c>
      <c r="K37" s="12"/>
      <c r="L37" s="12"/>
      <c r="M37" s="12"/>
    </row>
    <row r="38" spans="1:13" ht="13.5">
      <c r="A38" s="102">
        <v>20607</v>
      </c>
      <c r="B38" s="102"/>
      <c r="C38" s="102"/>
      <c r="D38" s="64" t="s">
        <v>97</v>
      </c>
      <c r="E38" s="82">
        <v>500000</v>
      </c>
      <c r="F38" s="135">
        <f t="shared" si="1"/>
        <v>50</v>
      </c>
      <c r="G38" s="11"/>
      <c r="H38" s="135">
        <f t="shared" si="2"/>
        <v>0</v>
      </c>
      <c r="I38" s="10">
        <v>500000</v>
      </c>
      <c r="J38" s="61">
        <f t="shared" si="3"/>
        <v>50</v>
      </c>
      <c r="K38" s="12"/>
      <c r="L38" s="12"/>
      <c r="M38" s="12"/>
    </row>
    <row r="39" spans="1:13" ht="13.5">
      <c r="A39" s="102">
        <v>2060704</v>
      </c>
      <c r="B39" s="102"/>
      <c r="C39" s="102"/>
      <c r="D39" s="12" t="s">
        <v>158</v>
      </c>
      <c r="E39" s="82">
        <v>500000</v>
      </c>
      <c r="F39" s="135">
        <f t="shared" si="1"/>
        <v>50</v>
      </c>
      <c r="G39" s="11"/>
      <c r="H39" s="135">
        <f t="shared" si="2"/>
        <v>0</v>
      </c>
      <c r="I39" s="10">
        <v>500000</v>
      </c>
      <c r="J39" s="61">
        <f t="shared" si="3"/>
        <v>50</v>
      </c>
      <c r="K39" s="12"/>
      <c r="L39" s="12"/>
      <c r="M39" s="12"/>
    </row>
    <row r="40" spans="1:13" ht="13.5">
      <c r="A40" s="102">
        <v>20609</v>
      </c>
      <c r="B40" s="102"/>
      <c r="C40" s="102"/>
      <c r="D40" s="64" t="s">
        <v>99</v>
      </c>
      <c r="E40" s="82">
        <v>3500000</v>
      </c>
      <c r="F40" s="135">
        <f t="shared" si="1"/>
        <v>350</v>
      </c>
      <c r="G40" s="11"/>
      <c r="H40" s="135">
        <f t="shared" si="2"/>
        <v>0</v>
      </c>
      <c r="I40" s="10">
        <v>3500000</v>
      </c>
      <c r="J40" s="61">
        <f t="shared" si="3"/>
        <v>350</v>
      </c>
      <c r="K40" s="12"/>
      <c r="L40" s="12"/>
      <c r="M40" s="12"/>
    </row>
    <row r="41" spans="1:13" ht="13.5">
      <c r="A41" s="102">
        <v>2060901</v>
      </c>
      <c r="B41" s="102"/>
      <c r="C41" s="102"/>
      <c r="D41" s="12" t="s">
        <v>159</v>
      </c>
      <c r="E41" s="82">
        <v>3500000</v>
      </c>
      <c r="F41" s="135">
        <f t="shared" si="1"/>
        <v>350</v>
      </c>
      <c r="G41" s="11"/>
      <c r="H41" s="135">
        <f t="shared" si="2"/>
        <v>0</v>
      </c>
      <c r="I41" s="10">
        <v>3500000</v>
      </c>
      <c r="J41" s="61">
        <f t="shared" si="3"/>
        <v>350</v>
      </c>
      <c r="K41" s="12"/>
      <c r="L41" s="12"/>
      <c r="M41" s="12"/>
    </row>
    <row r="42" spans="1:13" ht="13.5">
      <c r="A42" s="102">
        <v>20699</v>
      </c>
      <c r="B42" s="102"/>
      <c r="C42" s="102"/>
      <c r="D42" s="64" t="s">
        <v>101</v>
      </c>
      <c r="E42" s="82">
        <v>10950000</v>
      </c>
      <c r="F42" s="135">
        <f t="shared" si="1"/>
        <v>1095</v>
      </c>
      <c r="G42" s="11"/>
      <c r="H42" s="135">
        <f t="shared" si="2"/>
        <v>0</v>
      </c>
      <c r="I42" s="10">
        <v>10950000</v>
      </c>
      <c r="J42" s="61">
        <f t="shared" si="3"/>
        <v>1095</v>
      </c>
      <c r="K42" s="12"/>
      <c r="L42" s="12"/>
      <c r="M42" s="12"/>
    </row>
    <row r="43" spans="1:13" ht="13.5">
      <c r="A43" s="102">
        <v>2069901</v>
      </c>
      <c r="B43" s="102"/>
      <c r="C43" s="102"/>
      <c r="D43" s="12" t="s">
        <v>160</v>
      </c>
      <c r="E43" s="82">
        <v>10900000</v>
      </c>
      <c r="F43" s="135">
        <f t="shared" si="1"/>
        <v>1090</v>
      </c>
      <c r="G43" s="11"/>
      <c r="H43" s="135">
        <f t="shared" si="2"/>
        <v>0</v>
      </c>
      <c r="I43" s="10">
        <v>10900000</v>
      </c>
      <c r="J43" s="61">
        <f t="shared" si="3"/>
        <v>1090</v>
      </c>
      <c r="K43" s="12"/>
      <c r="L43" s="12"/>
      <c r="M43" s="12"/>
    </row>
    <row r="44" spans="1:13" ht="13.5">
      <c r="A44" s="102">
        <v>2069999</v>
      </c>
      <c r="B44" s="102"/>
      <c r="C44" s="102"/>
      <c r="D44" s="12" t="s">
        <v>161</v>
      </c>
      <c r="E44" s="82">
        <v>50000</v>
      </c>
      <c r="F44" s="135">
        <f t="shared" si="1"/>
        <v>5</v>
      </c>
      <c r="G44" s="11"/>
      <c r="H44" s="135">
        <f t="shared" si="2"/>
        <v>0</v>
      </c>
      <c r="I44" s="10">
        <v>50000</v>
      </c>
      <c r="J44" s="61">
        <f t="shared" si="3"/>
        <v>5</v>
      </c>
      <c r="K44" s="12"/>
      <c r="L44" s="12"/>
      <c r="M44" s="12"/>
    </row>
    <row r="45" spans="1:13" ht="13.5">
      <c r="A45" s="102">
        <v>208</v>
      </c>
      <c r="B45" s="102"/>
      <c r="C45" s="102"/>
      <c r="D45" s="64" t="s">
        <v>104</v>
      </c>
      <c r="E45" s="82">
        <v>6143598.79</v>
      </c>
      <c r="F45" s="135">
        <f t="shared" si="1"/>
        <v>614.359879</v>
      </c>
      <c r="G45" s="82">
        <v>6143598.79</v>
      </c>
      <c r="H45" s="135">
        <f t="shared" si="2"/>
        <v>614.359879</v>
      </c>
      <c r="I45" s="12"/>
      <c r="J45" s="61">
        <f t="shared" si="3"/>
        <v>0</v>
      </c>
      <c r="K45" s="12"/>
      <c r="L45" s="12"/>
      <c r="M45" s="12"/>
    </row>
    <row r="46" spans="1:13" ht="13.5">
      <c r="A46" s="102">
        <v>20805</v>
      </c>
      <c r="B46" s="102"/>
      <c r="C46" s="102"/>
      <c r="D46" s="64" t="s">
        <v>105</v>
      </c>
      <c r="E46" s="82">
        <v>3353764.52</v>
      </c>
      <c r="F46" s="135">
        <f t="shared" si="1"/>
        <v>335.37645200000003</v>
      </c>
      <c r="G46" s="82">
        <v>3353764.52</v>
      </c>
      <c r="H46" s="135">
        <f t="shared" si="2"/>
        <v>335.37645200000003</v>
      </c>
      <c r="I46" s="12"/>
      <c r="J46" s="61">
        <f t="shared" si="3"/>
        <v>0</v>
      </c>
      <c r="K46" s="12"/>
      <c r="L46" s="12"/>
      <c r="M46" s="12"/>
    </row>
    <row r="47" spans="1:13" ht="13.5">
      <c r="A47" s="102">
        <v>2080501</v>
      </c>
      <c r="B47" s="102"/>
      <c r="C47" s="102"/>
      <c r="D47" s="12" t="s">
        <v>162</v>
      </c>
      <c r="E47" s="82">
        <v>1562442.3</v>
      </c>
      <c r="F47" s="135">
        <f t="shared" si="1"/>
        <v>156.24423000000002</v>
      </c>
      <c r="G47" s="82">
        <v>1562442.3</v>
      </c>
      <c r="H47" s="135">
        <f t="shared" si="2"/>
        <v>156.24423000000002</v>
      </c>
      <c r="I47" s="12"/>
      <c r="J47" s="61">
        <f t="shared" si="3"/>
        <v>0</v>
      </c>
      <c r="K47" s="12"/>
      <c r="L47" s="12"/>
      <c r="M47" s="12"/>
    </row>
    <row r="48" spans="1:13" ht="13.5">
      <c r="A48" s="102">
        <v>2080502</v>
      </c>
      <c r="B48" s="102"/>
      <c r="C48" s="102"/>
      <c r="D48" s="12" t="s">
        <v>163</v>
      </c>
      <c r="E48" s="82">
        <v>1791322.22</v>
      </c>
      <c r="F48" s="135">
        <f t="shared" si="1"/>
        <v>179.13222199999998</v>
      </c>
      <c r="G48" s="82">
        <v>1791322.22</v>
      </c>
      <c r="H48" s="135">
        <f t="shared" si="2"/>
        <v>179.13222199999998</v>
      </c>
      <c r="I48" s="12"/>
      <c r="J48" s="61">
        <f t="shared" si="3"/>
        <v>0</v>
      </c>
      <c r="K48" s="12"/>
      <c r="L48" s="12"/>
      <c r="M48" s="12"/>
    </row>
    <row r="49" spans="1:13" ht="13.5">
      <c r="A49" s="102">
        <v>20899</v>
      </c>
      <c r="B49" s="102"/>
      <c r="C49" s="102"/>
      <c r="D49" s="64" t="s">
        <v>108</v>
      </c>
      <c r="E49" s="82">
        <v>2789834.27</v>
      </c>
      <c r="F49" s="135">
        <f t="shared" si="1"/>
        <v>278.983427</v>
      </c>
      <c r="G49" s="82">
        <v>2789834.27</v>
      </c>
      <c r="H49" s="135">
        <f t="shared" si="2"/>
        <v>278.983427</v>
      </c>
      <c r="I49" s="12"/>
      <c r="J49" s="61">
        <f t="shared" si="3"/>
        <v>0</v>
      </c>
      <c r="K49" s="12"/>
      <c r="L49" s="12"/>
      <c r="M49" s="12"/>
    </row>
    <row r="50" spans="1:13" ht="13.5">
      <c r="A50" s="102">
        <v>2089901</v>
      </c>
      <c r="B50" s="102"/>
      <c r="C50" s="102"/>
      <c r="D50" s="12" t="s">
        <v>164</v>
      </c>
      <c r="E50" s="82">
        <v>2789834.27</v>
      </c>
      <c r="F50" s="135">
        <f t="shared" si="1"/>
        <v>278.983427</v>
      </c>
      <c r="G50" s="82">
        <v>2789834.27</v>
      </c>
      <c r="H50" s="135">
        <f t="shared" si="2"/>
        <v>278.983427</v>
      </c>
      <c r="I50" s="12"/>
      <c r="J50" s="61">
        <f t="shared" si="3"/>
        <v>0</v>
      </c>
      <c r="K50" s="12"/>
      <c r="L50" s="12"/>
      <c r="M50" s="12"/>
    </row>
    <row r="51" spans="1:13" ht="13.5">
      <c r="A51" s="102">
        <v>210</v>
      </c>
      <c r="B51" s="102"/>
      <c r="C51" s="102"/>
      <c r="D51" s="64" t="s">
        <v>110</v>
      </c>
      <c r="E51" s="82">
        <v>2000</v>
      </c>
      <c r="F51" s="135">
        <f t="shared" si="1"/>
        <v>0.2</v>
      </c>
      <c r="G51" s="11"/>
      <c r="H51" s="135">
        <f t="shared" si="2"/>
        <v>0</v>
      </c>
      <c r="I51" s="10">
        <v>2000</v>
      </c>
      <c r="J51" s="61">
        <f t="shared" si="3"/>
        <v>0.2</v>
      </c>
      <c r="K51" s="12"/>
      <c r="L51" s="12"/>
      <c r="M51" s="12"/>
    </row>
    <row r="52" spans="1:13" ht="13.5">
      <c r="A52" s="102">
        <v>21007</v>
      </c>
      <c r="B52" s="102"/>
      <c r="C52" s="102"/>
      <c r="D52" s="64" t="s">
        <v>111</v>
      </c>
      <c r="E52" s="82">
        <v>2000</v>
      </c>
      <c r="F52" s="135">
        <f t="shared" si="1"/>
        <v>0.2</v>
      </c>
      <c r="G52" s="11"/>
      <c r="H52" s="135">
        <f t="shared" si="2"/>
        <v>0</v>
      </c>
      <c r="I52" s="10">
        <v>2000</v>
      </c>
      <c r="J52" s="61">
        <f t="shared" si="3"/>
        <v>0.2</v>
      </c>
      <c r="K52" s="12"/>
      <c r="L52" s="12"/>
      <c r="M52" s="12"/>
    </row>
    <row r="53" spans="1:13" ht="13.5">
      <c r="A53" s="102">
        <v>2100717</v>
      </c>
      <c r="B53" s="102"/>
      <c r="C53" s="102"/>
      <c r="D53" s="12" t="s">
        <v>165</v>
      </c>
      <c r="E53" s="82">
        <v>2000</v>
      </c>
      <c r="F53" s="135">
        <f t="shared" si="1"/>
        <v>0.2</v>
      </c>
      <c r="G53" s="11"/>
      <c r="H53" s="135">
        <f t="shared" si="2"/>
        <v>0</v>
      </c>
      <c r="I53" s="10">
        <v>2000</v>
      </c>
      <c r="J53" s="61">
        <f t="shared" si="3"/>
        <v>0.2</v>
      </c>
      <c r="K53" s="12"/>
      <c r="L53" s="12"/>
      <c r="M53" s="12"/>
    </row>
    <row r="54" spans="1:13" ht="13.5">
      <c r="A54" s="102">
        <v>213</v>
      </c>
      <c r="B54" s="102"/>
      <c r="C54" s="102"/>
      <c r="D54" s="64" t="s">
        <v>113</v>
      </c>
      <c r="E54" s="82">
        <v>8720671.62</v>
      </c>
      <c r="F54" s="135">
        <f t="shared" si="1"/>
        <v>872.0671619999999</v>
      </c>
      <c r="G54" s="11"/>
      <c r="H54" s="135">
        <f t="shared" si="2"/>
        <v>0</v>
      </c>
      <c r="I54" s="10">
        <v>8720671.62</v>
      </c>
      <c r="J54" s="61">
        <f t="shared" si="3"/>
        <v>872.0671619999999</v>
      </c>
      <c r="K54" s="12"/>
      <c r="L54" s="12"/>
      <c r="M54" s="12"/>
    </row>
    <row r="55" spans="1:13" ht="13.5">
      <c r="A55" s="102">
        <v>21301</v>
      </c>
      <c r="B55" s="102"/>
      <c r="C55" s="102"/>
      <c r="D55" s="64" t="s">
        <v>114</v>
      </c>
      <c r="E55" s="82">
        <v>391899.59</v>
      </c>
      <c r="F55" s="135">
        <f t="shared" si="1"/>
        <v>39.189959</v>
      </c>
      <c r="G55" s="11"/>
      <c r="H55" s="135">
        <f t="shared" si="2"/>
        <v>0</v>
      </c>
      <c r="I55" s="10">
        <v>391899.59</v>
      </c>
      <c r="J55" s="61">
        <f t="shared" si="3"/>
        <v>39.189959</v>
      </c>
      <c r="K55" s="12"/>
      <c r="L55" s="12"/>
      <c r="M55" s="12"/>
    </row>
    <row r="56" spans="1:13" ht="13.5">
      <c r="A56" s="102">
        <v>2130106</v>
      </c>
      <c r="B56" s="102"/>
      <c r="C56" s="102"/>
      <c r="D56" s="12" t="s">
        <v>166</v>
      </c>
      <c r="E56" s="82">
        <v>352297.09</v>
      </c>
      <c r="F56" s="135">
        <f t="shared" si="1"/>
        <v>35.229709</v>
      </c>
      <c r="G56" s="11"/>
      <c r="H56" s="135">
        <f t="shared" si="2"/>
        <v>0</v>
      </c>
      <c r="I56" s="10">
        <v>352297.09</v>
      </c>
      <c r="J56" s="61">
        <f t="shared" si="3"/>
        <v>35.229709</v>
      </c>
      <c r="K56" s="12"/>
      <c r="L56" s="12"/>
      <c r="M56" s="12"/>
    </row>
    <row r="57" spans="1:13" ht="13.5">
      <c r="A57" s="102">
        <v>2130124</v>
      </c>
      <c r="B57" s="102"/>
      <c r="C57" s="102"/>
      <c r="D57" s="12" t="s">
        <v>167</v>
      </c>
      <c r="E57" s="82">
        <v>39602.5</v>
      </c>
      <c r="F57" s="135">
        <f t="shared" si="1"/>
        <v>3.96025</v>
      </c>
      <c r="G57" s="11"/>
      <c r="H57" s="135">
        <f t="shared" si="2"/>
        <v>0</v>
      </c>
      <c r="I57" s="10">
        <v>39602.5</v>
      </c>
      <c r="J57" s="61">
        <f t="shared" si="3"/>
        <v>3.96025</v>
      </c>
      <c r="K57" s="12"/>
      <c r="L57" s="12"/>
      <c r="M57" s="12"/>
    </row>
    <row r="58" spans="1:13" ht="13.5">
      <c r="A58" s="102">
        <v>21306</v>
      </c>
      <c r="B58" s="102"/>
      <c r="C58" s="102"/>
      <c r="D58" s="64" t="s">
        <v>168</v>
      </c>
      <c r="E58" s="82">
        <v>9719.78</v>
      </c>
      <c r="F58" s="135">
        <f t="shared" si="1"/>
        <v>0.9719780000000001</v>
      </c>
      <c r="G58" s="11"/>
      <c r="H58" s="135">
        <f t="shared" si="2"/>
        <v>0</v>
      </c>
      <c r="I58" s="10">
        <v>9719.78</v>
      </c>
      <c r="J58" s="61">
        <f t="shared" si="3"/>
        <v>0.9719780000000001</v>
      </c>
      <c r="K58" s="12"/>
      <c r="L58" s="12"/>
      <c r="M58" s="12"/>
    </row>
    <row r="59" spans="1:13" ht="13.5">
      <c r="A59" s="102">
        <v>2130604</v>
      </c>
      <c r="B59" s="102"/>
      <c r="C59" s="102"/>
      <c r="D59" s="12" t="s">
        <v>169</v>
      </c>
      <c r="E59" s="82">
        <v>9719.78</v>
      </c>
      <c r="F59" s="135">
        <f t="shared" si="1"/>
        <v>0.9719780000000001</v>
      </c>
      <c r="G59" s="11"/>
      <c r="H59" s="135">
        <f t="shared" si="2"/>
        <v>0</v>
      </c>
      <c r="I59" s="10">
        <v>9719.78</v>
      </c>
      <c r="J59" s="61">
        <f t="shared" si="3"/>
        <v>0.9719780000000001</v>
      </c>
      <c r="K59" s="12"/>
      <c r="L59" s="12"/>
      <c r="M59" s="12"/>
    </row>
    <row r="60" spans="1:13" ht="13.5">
      <c r="A60" s="102">
        <v>21360</v>
      </c>
      <c r="B60" s="102"/>
      <c r="C60" s="102"/>
      <c r="D60" s="64" t="s">
        <v>117</v>
      </c>
      <c r="E60" s="82">
        <v>8319052.25</v>
      </c>
      <c r="F60" s="135">
        <f t="shared" si="1"/>
        <v>831.905225</v>
      </c>
      <c r="G60" s="11"/>
      <c r="H60" s="135">
        <f t="shared" si="2"/>
        <v>0</v>
      </c>
      <c r="I60" s="10">
        <v>8319052.25</v>
      </c>
      <c r="J60" s="61">
        <f t="shared" si="3"/>
        <v>831.905225</v>
      </c>
      <c r="K60" s="12"/>
      <c r="L60" s="12"/>
      <c r="M60" s="12"/>
    </row>
    <row r="61" spans="1:13" ht="13.5">
      <c r="A61" s="102">
        <v>2136099</v>
      </c>
      <c r="B61" s="102"/>
      <c r="C61" s="102"/>
      <c r="D61" s="12" t="s">
        <v>170</v>
      </c>
      <c r="E61" s="82">
        <v>8319052.25</v>
      </c>
      <c r="F61" s="135">
        <f t="shared" si="1"/>
        <v>831.905225</v>
      </c>
      <c r="G61" s="11"/>
      <c r="H61" s="135">
        <f t="shared" si="2"/>
        <v>0</v>
      </c>
      <c r="I61" s="10">
        <v>8319052.25</v>
      </c>
      <c r="J61" s="61">
        <f t="shared" si="3"/>
        <v>831.905225</v>
      </c>
      <c r="K61" s="12"/>
      <c r="L61" s="12"/>
      <c r="M61" s="12"/>
    </row>
    <row r="62" spans="1:13" ht="13.5">
      <c r="A62" s="102">
        <v>215</v>
      </c>
      <c r="B62" s="102"/>
      <c r="C62" s="102"/>
      <c r="D62" s="64" t="s">
        <v>119</v>
      </c>
      <c r="E62" s="82">
        <v>3660000</v>
      </c>
      <c r="F62" s="135">
        <f t="shared" si="1"/>
        <v>366</v>
      </c>
      <c r="G62" s="11"/>
      <c r="H62" s="135">
        <f t="shared" si="2"/>
        <v>0</v>
      </c>
      <c r="I62" s="10">
        <v>3660000</v>
      </c>
      <c r="J62" s="61">
        <f t="shared" si="3"/>
        <v>366</v>
      </c>
      <c r="K62" s="12"/>
      <c r="L62" s="12"/>
      <c r="M62" s="12"/>
    </row>
    <row r="63" spans="1:13" ht="13.5">
      <c r="A63" s="102">
        <v>21508</v>
      </c>
      <c r="B63" s="102"/>
      <c r="C63" s="102"/>
      <c r="D63" s="64" t="s">
        <v>120</v>
      </c>
      <c r="E63" s="82">
        <v>3660000</v>
      </c>
      <c r="F63" s="135">
        <f t="shared" si="1"/>
        <v>366</v>
      </c>
      <c r="G63" s="11"/>
      <c r="H63" s="135">
        <f t="shared" si="2"/>
        <v>0</v>
      </c>
      <c r="I63" s="10">
        <v>3660000</v>
      </c>
      <c r="J63" s="61">
        <f t="shared" si="3"/>
        <v>366</v>
      </c>
      <c r="K63" s="12"/>
      <c r="L63" s="12"/>
      <c r="M63" s="12"/>
    </row>
    <row r="64" spans="1:13" ht="13.5">
      <c r="A64" s="102">
        <v>2150899</v>
      </c>
      <c r="B64" s="102"/>
      <c r="C64" s="102"/>
      <c r="D64" s="12" t="s">
        <v>171</v>
      </c>
      <c r="E64" s="82">
        <v>3660000</v>
      </c>
      <c r="F64" s="135">
        <f t="shared" si="1"/>
        <v>366</v>
      </c>
      <c r="G64" s="11"/>
      <c r="H64" s="135">
        <f t="shared" si="2"/>
        <v>0</v>
      </c>
      <c r="I64" s="10">
        <v>3660000</v>
      </c>
      <c r="J64" s="61">
        <f t="shared" si="3"/>
        <v>366</v>
      </c>
      <c r="K64" s="12"/>
      <c r="L64" s="12"/>
      <c r="M64" s="12"/>
    </row>
    <row r="65" spans="1:13" ht="13.5">
      <c r="A65" s="102">
        <v>220</v>
      </c>
      <c r="B65" s="102"/>
      <c r="C65" s="102"/>
      <c r="D65" s="64" t="s">
        <v>122</v>
      </c>
      <c r="E65" s="82">
        <v>4855796.42</v>
      </c>
      <c r="F65" s="135">
        <f t="shared" si="1"/>
        <v>485.579642</v>
      </c>
      <c r="G65" s="82">
        <v>2526640.2</v>
      </c>
      <c r="H65" s="135">
        <f t="shared" si="2"/>
        <v>252.66402000000002</v>
      </c>
      <c r="I65" s="10">
        <v>2329156.22</v>
      </c>
      <c r="J65" s="61">
        <f t="shared" si="3"/>
        <v>232.915622</v>
      </c>
      <c r="K65" s="12"/>
      <c r="L65" s="12"/>
      <c r="M65" s="12"/>
    </row>
    <row r="66" spans="1:13" ht="13.5">
      <c r="A66" s="102">
        <v>22004</v>
      </c>
      <c r="B66" s="102"/>
      <c r="C66" s="102"/>
      <c r="D66" s="64" t="s">
        <v>123</v>
      </c>
      <c r="E66" s="82">
        <v>4855796.42</v>
      </c>
      <c r="F66" s="135">
        <f t="shared" si="1"/>
        <v>485.579642</v>
      </c>
      <c r="G66" s="82">
        <v>2526640.2</v>
      </c>
      <c r="H66" s="135">
        <f t="shared" si="2"/>
        <v>252.66402000000002</v>
      </c>
      <c r="I66" s="10">
        <v>2329156.22</v>
      </c>
      <c r="J66" s="61">
        <f t="shared" si="3"/>
        <v>232.915622</v>
      </c>
      <c r="K66" s="12"/>
      <c r="L66" s="12"/>
      <c r="M66" s="12"/>
    </row>
    <row r="67" spans="1:13" ht="13.5">
      <c r="A67" s="102">
        <v>2200401</v>
      </c>
      <c r="B67" s="102"/>
      <c r="C67" s="102"/>
      <c r="D67" s="12" t="s">
        <v>144</v>
      </c>
      <c r="E67" s="82">
        <v>1958120.2</v>
      </c>
      <c r="F67" s="135">
        <f t="shared" si="1"/>
        <v>195.81202</v>
      </c>
      <c r="G67" s="82">
        <v>1958120.2</v>
      </c>
      <c r="H67" s="135">
        <f t="shared" si="2"/>
        <v>195.81202</v>
      </c>
      <c r="I67" s="12"/>
      <c r="J67" s="61">
        <f t="shared" si="3"/>
        <v>0</v>
      </c>
      <c r="K67" s="12"/>
      <c r="L67" s="12"/>
      <c r="M67" s="12"/>
    </row>
    <row r="68" spans="1:13" ht="13.5">
      <c r="A68" s="102">
        <v>2200402</v>
      </c>
      <c r="B68" s="102"/>
      <c r="C68" s="102"/>
      <c r="D68" s="12" t="s">
        <v>149</v>
      </c>
      <c r="E68" s="82">
        <v>437252.11</v>
      </c>
      <c r="F68" s="135">
        <f t="shared" si="1"/>
        <v>43.725211</v>
      </c>
      <c r="G68" s="11"/>
      <c r="H68" s="135">
        <f t="shared" si="2"/>
        <v>0</v>
      </c>
      <c r="I68" s="10">
        <v>437252.11</v>
      </c>
      <c r="J68" s="61">
        <f t="shared" si="3"/>
        <v>43.725211</v>
      </c>
      <c r="K68" s="12"/>
      <c r="L68" s="12"/>
      <c r="M68" s="12"/>
    </row>
    <row r="69" spans="1:13" ht="13.5">
      <c r="A69" s="102">
        <v>2200404</v>
      </c>
      <c r="B69" s="102"/>
      <c r="C69" s="102"/>
      <c r="D69" s="12" t="s">
        <v>172</v>
      </c>
      <c r="E69" s="82">
        <v>156000</v>
      </c>
      <c r="F69" s="135">
        <f t="shared" si="1"/>
        <v>15.6</v>
      </c>
      <c r="G69" s="11"/>
      <c r="H69" s="135">
        <f t="shared" si="2"/>
        <v>0</v>
      </c>
      <c r="I69" s="10">
        <v>156000</v>
      </c>
      <c r="J69" s="61">
        <f t="shared" si="3"/>
        <v>15.6</v>
      </c>
      <c r="K69" s="12"/>
      <c r="L69" s="12"/>
      <c r="M69" s="12"/>
    </row>
    <row r="70" spans="1:13" ht="13.5">
      <c r="A70" s="102">
        <v>2200406</v>
      </c>
      <c r="B70" s="102"/>
      <c r="C70" s="102"/>
      <c r="D70" s="12" t="s">
        <v>173</v>
      </c>
      <c r="E70" s="82">
        <v>648331.1</v>
      </c>
      <c r="F70" s="135">
        <f t="shared" si="1"/>
        <v>64.83310999999999</v>
      </c>
      <c r="G70" s="11"/>
      <c r="H70" s="135">
        <f t="shared" si="2"/>
        <v>0</v>
      </c>
      <c r="I70" s="10">
        <v>648331.1</v>
      </c>
      <c r="J70" s="61">
        <f t="shared" si="3"/>
        <v>64.83310999999999</v>
      </c>
      <c r="K70" s="12"/>
      <c r="L70" s="12"/>
      <c r="M70" s="12"/>
    </row>
    <row r="71" spans="1:13" ht="13.5">
      <c r="A71" s="102">
        <v>2200409</v>
      </c>
      <c r="B71" s="102"/>
      <c r="C71" s="102"/>
      <c r="D71" s="12" t="s">
        <v>174</v>
      </c>
      <c r="E71" s="82">
        <v>1021280.4</v>
      </c>
      <c r="F71" s="135">
        <f t="shared" si="1"/>
        <v>102.12804</v>
      </c>
      <c r="G71" s="11"/>
      <c r="H71" s="135">
        <f t="shared" si="2"/>
        <v>0</v>
      </c>
      <c r="I71" s="10">
        <v>1021280.4</v>
      </c>
      <c r="J71" s="61">
        <f t="shared" si="3"/>
        <v>102.12804</v>
      </c>
      <c r="K71" s="12"/>
      <c r="L71" s="12"/>
      <c r="M71" s="12"/>
    </row>
    <row r="72" spans="1:13" ht="13.5">
      <c r="A72" s="102">
        <v>2200450</v>
      </c>
      <c r="B72" s="102"/>
      <c r="C72" s="102"/>
      <c r="D72" s="12" t="s">
        <v>175</v>
      </c>
      <c r="E72" s="82">
        <v>568520</v>
      </c>
      <c r="F72" s="135">
        <f t="shared" si="1"/>
        <v>56.852</v>
      </c>
      <c r="G72" s="82">
        <v>568520</v>
      </c>
      <c r="H72" s="135">
        <f t="shared" si="2"/>
        <v>56.852</v>
      </c>
      <c r="I72" s="12"/>
      <c r="J72" s="61">
        <f t="shared" si="3"/>
        <v>0</v>
      </c>
      <c r="K72" s="12"/>
      <c r="L72" s="12"/>
      <c r="M72" s="12"/>
    </row>
    <row r="73" spans="1:13" ht="13.5">
      <c r="A73" s="102">
        <v>2200499</v>
      </c>
      <c r="B73" s="102"/>
      <c r="C73" s="102"/>
      <c r="D73" s="12" t="s">
        <v>176</v>
      </c>
      <c r="E73" s="82">
        <v>66292.61</v>
      </c>
      <c r="F73" s="135">
        <f t="shared" si="1"/>
        <v>6.629261</v>
      </c>
      <c r="G73" s="11"/>
      <c r="H73" s="135">
        <f t="shared" si="2"/>
        <v>0</v>
      </c>
      <c r="I73" s="10">
        <v>66292.61</v>
      </c>
      <c r="J73" s="61">
        <f t="shared" si="3"/>
        <v>6.629261</v>
      </c>
      <c r="K73" s="12"/>
      <c r="L73" s="12"/>
      <c r="M73" s="12"/>
    </row>
    <row r="74" spans="1:13" ht="13.5">
      <c r="A74" s="102">
        <v>221</v>
      </c>
      <c r="B74" s="102"/>
      <c r="C74" s="102"/>
      <c r="D74" s="64" t="s">
        <v>129</v>
      </c>
      <c r="E74" s="82">
        <v>3432035.84</v>
      </c>
      <c r="F74" s="135">
        <f aca="true" t="shared" si="4" ref="F74:J74">E74/10000</f>
        <v>343.203584</v>
      </c>
      <c r="G74" s="82">
        <v>3432035.84</v>
      </c>
      <c r="H74" s="135">
        <f t="shared" si="4"/>
        <v>343.203584</v>
      </c>
      <c r="I74" s="12"/>
      <c r="J74" s="61">
        <f t="shared" si="4"/>
        <v>0</v>
      </c>
      <c r="K74" s="12"/>
      <c r="L74" s="12"/>
      <c r="M74" s="12"/>
    </row>
    <row r="75" spans="1:13" ht="13.5">
      <c r="A75" s="102">
        <v>22102</v>
      </c>
      <c r="B75" s="102"/>
      <c r="C75" s="102"/>
      <c r="D75" s="64" t="s">
        <v>130</v>
      </c>
      <c r="E75" s="82">
        <v>3432035.84</v>
      </c>
      <c r="F75" s="135">
        <f aca="true" t="shared" si="5" ref="F75:J75">E75/10000</f>
        <v>343.203584</v>
      </c>
      <c r="G75" s="82">
        <v>3432035.84</v>
      </c>
      <c r="H75" s="135">
        <f t="shared" si="5"/>
        <v>343.203584</v>
      </c>
      <c r="I75" s="12"/>
      <c r="J75" s="61">
        <f t="shared" si="5"/>
        <v>0</v>
      </c>
      <c r="K75" s="12"/>
      <c r="L75" s="12"/>
      <c r="M75" s="12"/>
    </row>
    <row r="76" spans="1:13" ht="13.5">
      <c r="A76" s="102">
        <v>2210201</v>
      </c>
      <c r="B76" s="102"/>
      <c r="C76" s="102"/>
      <c r="D76" s="12" t="s">
        <v>177</v>
      </c>
      <c r="E76" s="82">
        <v>2022415</v>
      </c>
      <c r="F76" s="135">
        <f aca="true" t="shared" si="6" ref="F76:J76">E76/10000</f>
        <v>202.2415</v>
      </c>
      <c r="G76" s="82">
        <v>2022415</v>
      </c>
      <c r="H76" s="135">
        <f t="shared" si="6"/>
        <v>202.2415</v>
      </c>
      <c r="I76" s="12"/>
      <c r="J76" s="61">
        <f t="shared" si="6"/>
        <v>0</v>
      </c>
      <c r="K76" s="12"/>
      <c r="L76" s="12"/>
      <c r="M76" s="12"/>
    </row>
    <row r="77" spans="1:13" ht="13.5">
      <c r="A77" s="102">
        <v>2210202</v>
      </c>
      <c r="B77" s="102"/>
      <c r="C77" s="102"/>
      <c r="D77" s="12" t="s">
        <v>178</v>
      </c>
      <c r="E77" s="82">
        <v>560511.89</v>
      </c>
      <c r="F77" s="135">
        <f aca="true" t="shared" si="7" ref="F77:J77">E77/10000</f>
        <v>56.051189</v>
      </c>
      <c r="G77" s="82">
        <v>560511.89</v>
      </c>
      <c r="H77" s="135">
        <f t="shared" si="7"/>
        <v>56.051189</v>
      </c>
      <c r="I77" s="12"/>
      <c r="J77" s="61">
        <f t="shared" si="7"/>
        <v>0</v>
      </c>
      <c r="K77" s="12"/>
      <c r="L77" s="12"/>
      <c r="M77" s="12"/>
    </row>
    <row r="78" spans="1:13" ht="13.5">
      <c r="A78" s="102">
        <v>2210203</v>
      </c>
      <c r="B78" s="102"/>
      <c r="C78" s="102"/>
      <c r="D78" s="12" t="s">
        <v>179</v>
      </c>
      <c r="E78" s="82">
        <v>849108.95</v>
      </c>
      <c r="F78" s="135">
        <f aca="true" t="shared" si="8" ref="F78:J78">E78/10000</f>
        <v>84.910895</v>
      </c>
      <c r="G78" s="82">
        <v>849108.95</v>
      </c>
      <c r="H78" s="135">
        <f t="shared" si="8"/>
        <v>84.910895</v>
      </c>
      <c r="I78" s="12"/>
      <c r="J78" s="61">
        <f t="shared" si="8"/>
        <v>0</v>
      </c>
      <c r="K78" s="12"/>
      <c r="L78" s="12"/>
      <c r="M78" s="12"/>
    </row>
  </sheetData>
  <sheetProtection/>
  <mergeCells count="82">
    <mergeCell ref="A2:M2"/>
    <mergeCell ref="A5:D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D6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A6:C8"/>
  </mergeCells>
  <printOptions/>
  <pageMargins left="0.59" right="0.32" top="0.41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showZeros="0" workbookViewId="0" topLeftCell="A1">
      <selection activeCell="G31" sqref="G31"/>
    </sheetView>
  </sheetViews>
  <sheetFormatPr defaultColWidth="9.140625" defaultRowHeight="12.75"/>
  <cols>
    <col min="1" max="1" width="26.421875" style="0" customWidth="1"/>
    <col min="2" max="2" width="12.140625" style="0" customWidth="1"/>
    <col min="3" max="3" width="26.7109375" style="0" customWidth="1"/>
    <col min="4" max="4" width="26.7109375" style="0" hidden="1" customWidth="1"/>
    <col min="5" max="5" width="10.57421875" style="0" customWidth="1"/>
    <col min="6" max="6" width="10.57421875" style="0" hidden="1" customWidth="1"/>
    <col min="7" max="7" width="9.57421875" style="1" customWidth="1"/>
    <col min="8" max="8" width="9.57421875" style="1" hidden="1" customWidth="1"/>
    <col min="9" max="9" width="8.7109375" style="1" customWidth="1"/>
    <col min="10" max="10" width="9.8515625" style="0" bestFit="1" customWidth="1"/>
  </cols>
  <sheetData>
    <row r="1" ht="21.75" customHeight="1">
      <c r="A1" s="105" t="s">
        <v>180</v>
      </c>
    </row>
    <row r="2" spans="1:9" ht="27">
      <c r="A2" s="15" t="s">
        <v>181</v>
      </c>
      <c r="B2" s="15"/>
      <c r="C2" s="15"/>
      <c r="D2" s="15"/>
      <c r="E2" s="15"/>
      <c r="F2" s="15"/>
      <c r="G2" s="15"/>
      <c r="H2" s="15"/>
      <c r="I2" s="15"/>
    </row>
    <row r="4" spans="1:9" ht="15">
      <c r="A4" s="6" t="s">
        <v>2</v>
      </c>
      <c r="B4" s="7"/>
      <c r="I4" s="18" t="s">
        <v>58</v>
      </c>
    </row>
    <row r="5" spans="1:9" ht="15" customHeight="1">
      <c r="A5" s="19" t="s">
        <v>182</v>
      </c>
      <c r="B5" s="70" t="s">
        <v>5</v>
      </c>
      <c r="C5" s="106" t="s">
        <v>183</v>
      </c>
      <c r="D5" s="106"/>
      <c r="E5" s="106"/>
      <c r="F5" s="106"/>
      <c r="G5" s="106"/>
      <c r="H5" s="106"/>
      <c r="I5" s="106"/>
    </row>
    <row r="6" spans="1:9" ht="14.25" customHeight="1">
      <c r="A6" s="77" t="s">
        <v>184</v>
      </c>
      <c r="B6" s="73" t="s">
        <v>185</v>
      </c>
      <c r="C6" s="106" t="s">
        <v>186</v>
      </c>
      <c r="D6" s="107"/>
      <c r="E6" s="108" t="s">
        <v>55</v>
      </c>
      <c r="F6" s="108"/>
      <c r="G6" s="109" t="s">
        <v>187</v>
      </c>
      <c r="H6" s="109"/>
      <c r="I6" s="109" t="s">
        <v>188</v>
      </c>
    </row>
    <row r="7" spans="1:9" ht="28.5" customHeight="1">
      <c r="A7" s="77" t="s">
        <v>5</v>
      </c>
      <c r="B7" s="73" t="s">
        <v>5</v>
      </c>
      <c r="C7" s="106" t="s">
        <v>5</v>
      </c>
      <c r="D7" s="110"/>
      <c r="E7" s="111"/>
      <c r="F7" s="111"/>
      <c r="G7" s="109" t="s">
        <v>5</v>
      </c>
      <c r="H7" s="109"/>
      <c r="I7" s="109" t="s">
        <v>5</v>
      </c>
    </row>
    <row r="8" spans="1:9" ht="19.5" customHeight="1">
      <c r="A8" s="22" t="s">
        <v>189</v>
      </c>
      <c r="B8" s="112">
        <v>13149.82</v>
      </c>
      <c r="C8" s="48" t="s">
        <v>11</v>
      </c>
      <c r="D8" s="113">
        <v>26208657.85</v>
      </c>
      <c r="E8" s="114">
        <f aca="true" t="shared" si="0" ref="E8:I8">D8/10000</f>
        <v>2620.865785</v>
      </c>
      <c r="F8" s="114">
        <v>26208657.85</v>
      </c>
      <c r="G8" s="114">
        <f t="shared" si="0"/>
        <v>2620.865785</v>
      </c>
      <c r="H8" s="114"/>
      <c r="I8" s="114">
        <f t="shared" si="0"/>
        <v>0</v>
      </c>
    </row>
    <row r="9" spans="1:9" ht="19.5" customHeight="1">
      <c r="A9" s="22" t="s">
        <v>190</v>
      </c>
      <c r="B9" s="112">
        <v>831.91</v>
      </c>
      <c r="C9" s="48" t="s">
        <v>13</v>
      </c>
      <c r="D9" s="115"/>
      <c r="E9" s="114">
        <f aca="true" t="shared" si="1" ref="E9:E37">D9/10000</f>
        <v>0</v>
      </c>
      <c r="F9" s="114"/>
      <c r="G9" s="114">
        <f aca="true" t="shared" si="2" ref="G9:G37">F9/10000</f>
        <v>0</v>
      </c>
      <c r="H9" s="114"/>
      <c r="I9" s="114">
        <f aca="true" t="shared" si="3" ref="I9:I37">H9/10000</f>
        <v>0</v>
      </c>
    </row>
    <row r="10" spans="1:9" ht="19.5" customHeight="1">
      <c r="A10" s="22" t="s">
        <v>5</v>
      </c>
      <c r="B10" s="112" t="s">
        <v>5</v>
      </c>
      <c r="C10" s="48" t="s">
        <v>15</v>
      </c>
      <c r="D10" s="115"/>
      <c r="E10" s="114">
        <f t="shared" si="1"/>
        <v>0</v>
      </c>
      <c r="F10" s="114"/>
      <c r="G10" s="114">
        <f t="shared" si="2"/>
        <v>0</v>
      </c>
      <c r="H10" s="114"/>
      <c r="I10" s="114">
        <f t="shared" si="3"/>
        <v>0</v>
      </c>
    </row>
    <row r="11" spans="1:9" ht="19.5" customHeight="1">
      <c r="A11" s="22" t="s">
        <v>5</v>
      </c>
      <c r="B11" s="112" t="s">
        <v>5</v>
      </c>
      <c r="C11" s="48" t="s">
        <v>17</v>
      </c>
      <c r="D11" s="115"/>
      <c r="E11" s="114">
        <f t="shared" si="1"/>
        <v>0</v>
      </c>
      <c r="F11" s="114"/>
      <c r="G11" s="114">
        <f t="shared" si="2"/>
        <v>0</v>
      </c>
      <c r="H11" s="114"/>
      <c r="I11" s="114">
        <f t="shared" si="3"/>
        <v>0</v>
      </c>
    </row>
    <row r="12" spans="1:9" ht="19.5" customHeight="1">
      <c r="A12" s="22" t="s">
        <v>5</v>
      </c>
      <c r="B12" s="112" t="s">
        <v>5</v>
      </c>
      <c r="C12" s="48" t="s">
        <v>19</v>
      </c>
      <c r="D12" s="115"/>
      <c r="E12" s="114">
        <f t="shared" si="1"/>
        <v>0</v>
      </c>
      <c r="F12" s="114"/>
      <c r="G12" s="114">
        <f t="shared" si="2"/>
        <v>0</v>
      </c>
      <c r="H12" s="114"/>
      <c r="I12" s="114">
        <f t="shared" si="3"/>
        <v>0</v>
      </c>
    </row>
    <row r="13" spans="1:9" ht="19.5" customHeight="1">
      <c r="A13" s="22" t="s">
        <v>5</v>
      </c>
      <c r="B13" s="112" t="s">
        <v>5</v>
      </c>
      <c r="C13" s="48" t="s">
        <v>21</v>
      </c>
      <c r="D13" s="113">
        <v>85646071.55</v>
      </c>
      <c r="E13" s="114">
        <f t="shared" si="1"/>
        <v>8564.607155</v>
      </c>
      <c r="F13" s="114">
        <v>85646071.55</v>
      </c>
      <c r="G13" s="114">
        <f t="shared" si="2"/>
        <v>8564.607155</v>
      </c>
      <c r="H13" s="114"/>
      <c r="I13" s="114">
        <f t="shared" si="3"/>
        <v>0</v>
      </c>
    </row>
    <row r="14" spans="1:9" ht="19.5" customHeight="1">
      <c r="A14" s="22" t="s">
        <v>5</v>
      </c>
      <c r="B14" s="112" t="s">
        <v>5</v>
      </c>
      <c r="C14" s="48" t="s">
        <v>23</v>
      </c>
      <c r="D14" s="115"/>
      <c r="E14" s="114">
        <f t="shared" si="1"/>
        <v>0</v>
      </c>
      <c r="F14" s="114"/>
      <c r="G14" s="114">
        <f t="shared" si="2"/>
        <v>0</v>
      </c>
      <c r="H14" s="114"/>
      <c r="I14" s="114">
        <f t="shared" si="3"/>
        <v>0</v>
      </c>
    </row>
    <row r="15" spans="1:9" ht="19.5" customHeight="1">
      <c r="A15" s="22" t="s">
        <v>5</v>
      </c>
      <c r="B15" s="112" t="s">
        <v>5</v>
      </c>
      <c r="C15" s="48" t="s">
        <v>24</v>
      </c>
      <c r="D15" s="113">
        <v>6143598.79</v>
      </c>
      <c r="E15" s="114">
        <f t="shared" si="1"/>
        <v>614.359879</v>
      </c>
      <c r="F15" s="114">
        <v>6143598.79</v>
      </c>
      <c r="G15" s="114">
        <f t="shared" si="2"/>
        <v>614.359879</v>
      </c>
      <c r="H15" s="114"/>
      <c r="I15" s="114">
        <f t="shared" si="3"/>
        <v>0</v>
      </c>
    </row>
    <row r="16" spans="1:9" ht="19.5" customHeight="1">
      <c r="A16" s="22" t="s">
        <v>5</v>
      </c>
      <c r="B16" s="112" t="s">
        <v>5</v>
      </c>
      <c r="C16" s="48" t="s">
        <v>25</v>
      </c>
      <c r="D16" s="113">
        <v>2000</v>
      </c>
      <c r="E16" s="114">
        <f t="shared" si="1"/>
        <v>0.2</v>
      </c>
      <c r="F16" s="114">
        <v>2000</v>
      </c>
      <c r="G16" s="114">
        <f t="shared" si="2"/>
        <v>0.2</v>
      </c>
      <c r="H16" s="114"/>
      <c r="I16" s="114">
        <f t="shared" si="3"/>
        <v>0</v>
      </c>
    </row>
    <row r="17" spans="1:9" ht="19.5" customHeight="1">
      <c r="A17" s="22" t="s">
        <v>5</v>
      </c>
      <c r="B17" s="112" t="s">
        <v>5</v>
      </c>
      <c r="C17" s="48" t="s">
        <v>26</v>
      </c>
      <c r="D17" s="115"/>
      <c r="E17" s="114">
        <f t="shared" si="1"/>
        <v>0</v>
      </c>
      <c r="F17" s="114"/>
      <c r="G17" s="114">
        <f t="shared" si="2"/>
        <v>0</v>
      </c>
      <c r="H17" s="114"/>
      <c r="I17" s="114">
        <f t="shared" si="3"/>
        <v>0</v>
      </c>
    </row>
    <row r="18" spans="1:9" ht="19.5" customHeight="1">
      <c r="A18" s="22" t="s">
        <v>5</v>
      </c>
      <c r="B18" s="112" t="s">
        <v>5</v>
      </c>
      <c r="C18" s="48" t="s">
        <v>27</v>
      </c>
      <c r="D18" s="115"/>
      <c r="E18" s="114">
        <f t="shared" si="1"/>
        <v>0</v>
      </c>
      <c r="F18" s="114"/>
      <c r="G18" s="114">
        <f t="shared" si="2"/>
        <v>0</v>
      </c>
      <c r="H18" s="114"/>
      <c r="I18" s="114">
        <f t="shared" si="3"/>
        <v>0</v>
      </c>
    </row>
    <row r="19" spans="1:9" ht="19.5" customHeight="1">
      <c r="A19" s="22" t="s">
        <v>5</v>
      </c>
      <c r="B19" s="112" t="s">
        <v>5</v>
      </c>
      <c r="C19" s="48" t="s">
        <v>28</v>
      </c>
      <c r="D19" s="113">
        <v>8720671.62</v>
      </c>
      <c r="E19" s="114">
        <f t="shared" si="1"/>
        <v>872.0671619999999</v>
      </c>
      <c r="F19" s="114">
        <v>401619.37</v>
      </c>
      <c r="G19" s="114">
        <f t="shared" si="2"/>
        <v>40.161937</v>
      </c>
      <c r="H19" s="114">
        <v>8319052.25</v>
      </c>
      <c r="I19" s="114">
        <f t="shared" si="3"/>
        <v>831.905225</v>
      </c>
    </row>
    <row r="20" spans="1:9" ht="19.5" customHeight="1">
      <c r="A20" s="22" t="s">
        <v>5</v>
      </c>
      <c r="B20" s="112" t="s">
        <v>5</v>
      </c>
      <c r="C20" s="48" t="s">
        <v>29</v>
      </c>
      <c r="D20" s="115"/>
      <c r="E20" s="114">
        <f t="shared" si="1"/>
        <v>0</v>
      </c>
      <c r="F20" s="114"/>
      <c r="G20" s="114">
        <f t="shared" si="2"/>
        <v>0</v>
      </c>
      <c r="H20" s="114"/>
      <c r="I20" s="114">
        <f t="shared" si="3"/>
        <v>0</v>
      </c>
    </row>
    <row r="21" spans="1:9" ht="19.5" customHeight="1">
      <c r="A21" s="22" t="s">
        <v>5</v>
      </c>
      <c r="B21" s="112" t="s">
        <v>5</v>
      </c>
      <c r="C21" s="48" t="s">
        <v>30</v>
      </c>
      <c r="D21" s="113">
        <v>3660000</v>
      </c>
      <c r="E21" s="114">
        <f t="shared" si="1"/>
        <v>366</v>
      </c>
      <c r="F21" s="114">
        <v>3660000</v>
      </c>
      <c r="G21" s="114">
        <f t="shared" si="2"/>
        <v>366</v>
      </c>
      <c r="H21" s="114"/>
      <c r="I21" s="114">
        <f t="shared" si="3"/>
        <v>0</v>
      </c>
    </row>
    <row r="22" spans="1:9" ht="19.5" customHeight="1">
      <c r="A22" s="22" t="s">
        <v>5</v>
      </c>
      <c r="B22" s="112" t="s">
        <v>5</v>
      </c>
      <c r="C22" s="48" t="s">
        <v>31</v>
      </c>
      <c r="D22" s="115"/>
      <c r="E22" s="114">
        <f t="shared" si="1"/>
        <v>0</v>
      </c>
      <c r="F22" s="114"/>
      <c r="G22" s="114">
        <f t="shared" si="2"/>
        <v>0</v>
      </c>
      <c r="H22" s="114"/>
      <c r="I22" s="114">
        <f t="shared" si="3"/>
        <v>0</v>
      </c>
    </row>
    <row r="23" spans="1:9" ht="19.5" customHeight="1">
      <c r="A23" s="22" t="s">
        <v>5</v>
      </c>
      <c r="B23" s="112" t="s">
        <v>5</v>
      </c>
      <c r="C23" s="48" t="s">
        <v>32</v>
      </c>
      <c r="D23" s="115"/>
      <c r="E23" s="114">
        <f t="shared" si="1"/>
        <v>0</v>
      </c>
      <c r="F23" s="114"/>
      <c r="G23" s="114">
        <f t="shared" si="2"/>
        <v>0</v>
      </c>
      <c r="H23" s="114"/>
      <c r="I23" s="114">
        <f t="shared" si="3"/>
        <v>0</v>
      </c>
    </row>
    <row r="24" spans="1:9" ht="19.5" customHeight="1">
      <c r="A24" s="22" t="s">
        <v>5</v>
      </c>
      <c r="B24" s="112" t="s">
        <v>5</v>
      </c>
      <c r="C24" s="48" t="s">
        <v>33</v>
      </c>
      <c r="D24" s="115"/>
      <c r="E24" s="114">
        <f t="shared" si="1"/>
        <v>0</v>
      </c>
      <c r="F24" s="114"/>
      <c r="G24" s="114">
        <f t="shared" si="2"/>
        <v>0</v>
      </c>
      <c r="H24" s="114"/>
      <c r="I24" s="114">
        <f t="shared" si="3"/>
        <v>0</v>
      </c>
    </row>
    <row r="25" spans="1:9" ht="19.5" customHeight="1">
      <c r="A25" s="22" t="s">
        <v>5</v>
      </c>
      <c r="B25" s="112" t="s">
        <v>5</v>
      </c>
      <c r="C25" s="48" t="s">
        <v>34</v>
      </c>
      <c r="D25" s="113">
        <v>4789503.81</v>
      </c>
      <c r="E25" s="114">
        <f t="shared" si="1"/>
        <v>478.95038099999994</v>
      </c>
      <c r="F25" s="114">
        <v>4789503.81</v>
      </c>
      <c r="G25" s="114">
        <f t="shared" si="2"/>
        <v>478.95038099999994</v>
      </c>
      <c r="H25" s="114"/>
      <c r="I25" s="114">
        <f t="shared" si="3"/>
        <v>0</v>
      </c>
    </row>
    <row r="26" spans="1:9" ht="19.5" customHeight="1">
      <c r="A26" s="22" t="s">
        <v>5</v>
      </c>
      <c r="B26" s="112" t="s">
        <v>5</v>
      </c>
      <c r="C26" s="48" t="s">
        <v>35</v>
      </c>
      <c r="D26" s="113">
        <v>3432035.84</v>
      </c>
      <c r="E26" s="114">
        <f t="shared" si="1"/>
        <v>343.203584</v>
      </c>
      <c r="F26" s="114">
        <v>3432035.84</v>
      </c>
      <c r="G26" s="114">
        <f t="shared" si="2"/>
        <v>343.203584</v>
      </c>
      <c r="H26" s="114"/>
      <c r="I26" s="114">
        <f t="shared" si="3"/>
        <v>0</v>
      </c>
    </row>
    <row r="27" spans="1:9" ht="19.5" customHeight="1">
      <c r="A27" s="22" t="s">
        <v>5</v>
      </c>
      <c r="B27" s="112" t="s">
        <v>5</v>
      </c>
      <c r="C27" s="48" t="s">
        <v>36</v>
      </c>
      <c r="D27" s="115"/>
      <c r="E27" s="114">
        <f t="shared" si="1"/>
        <v>0</v>
      </c>
      <c r="F27" s="114"/>
      <c r="G27" s="114">
        <f t="shared" si="2"/>
        <v>0</v>
      </c>
      <c r="H27" s="114"/>
      <c r="I27" s="114">
        <f t="shared" si="3"/>
        <v>0</v>
      </c>
    </row>
    <row r="28" spans="1:9" ht="19.5" customHeight="1">
      <c r="A28" s="22" t="s">
        <v>5</v>
      </c>
      <c r="B28" s="112" t="s">
        <v>5</v>
      </c>
      <c r="C28" s="48" t="s">
        <v>37</v>
      </c>
      <c r="D28" s="115"/>
      <c r="E28" s="114">
        <f t="shared" si="1"/>
        <v>0</v>
      </c>
      <c r="F28" s="114"/>
      <c r="G28" s="114">
        <f t="shared" si="2"/>
        <v>0</v>
      </c>
      <c r="H28" s="114"/>
      <c r="I28" s="114">
        <f t="shared" si="3"/>
        <v>0</v>
      </c>
    </row>
    <row r="29" spans="1:9" ht="19.5" customHeight="1">
      <c r="A29" s="22" t="s">
        <v>5</v>
      </c>
      <c r="B29" s="112" t="s">
        <v>5</v>
      </c>
      <c r="C29" s="48" t="s">
        <v>38</v>
      </c>
      <c r="D29" s="115"/>
      <c r="E29" s="114">
        <f t="shared" si="1"/>
        <v>0</v>
      </c>
      <c r="F29" s="114"/>
      <c r="G29" s="114">
        <f t="shared" si="2"/>
        <v>0</v>
      </c>
      <c r="H29" s="114"/>
      <c r="I29" s="114">
        <f t="shared" si="3"/>
        <v>0</v>
      </c>
    </row>
    <row r="30" spans="1:9" ht="19.5" customHeight="1">
      <c r="A30" s="22" t="s">
        <v>5</v>
      </c>
      <c r="B30" s="112" t="s">
        <v>5</v>
      </c>
      <c r="C30" s="48" t="s">
        <v>39</v>
      </c>
      <c r="D30" s="115"/>
      <c r="E30" s="114">
        <f t="shared" si="1"/>
        <v>0</v>
      </c>
      <c r="F30" s="114"/>
      <c r="G30" s="114">
        <f t="shared" si="2"/>
        <v>0</v>
      </c>
      <c r="H30" s="114"/>
      <c r="I30" s="114">
        <f t="shared" si="3"/>
        <v>0</v>
      </c>
    </row>
    <row r="31" spans="1:9" ht="19.5" customHeight="1">
      <c r="A31" s="116" t="s">
        <v>40</v>
      </c>
      <c r="B31" s="112">
        <f>B8+B9</f>
        <v>13981.73</v>
      </c>
      <c r="C31" s="117" t="s">
        <v>41</v>
      </c>
      <c r="D31" s="118">
        <v>138602539.46</v>
      </c>
      <c r="E31" s="114">
        <f t="shared" si="1"/>
        <v>13860.253946</v>
      </c>
      <c r="F31" s="114">
        <v>130283487.21</v>
      </c>
      <c r="G31" s="114">
        <f t="shared" si="2"/>
        <v>13028.348720999998</v>
      </c>
      <c r="H31" s="114">
        <v>8319052.25</v>
      </c>
      <c r="I31" s="114">
        <f t="shared" si="3"/>
        <v>831.905225</v>
      </c>
    </row>
    <row r="32" spans="1:9" ht="19.5" customHeight="1">
      <c r="A32" s="22" t="s">
        <v>5</v>
      </c>
      <c r="B32" s="119" t="s">
        <v>5</v>
      </c>
      <c r="C32" s="120" t="s">
        <v>5</v>
      </c>
      <c r="D32" s="115"/>
      <c r="E32" s="114">
        <f t="shared" si="1"/>
        <v>0</v>
      </c>
      <c r="F32" s="114"/>
      <c r="G32" s="114">
        <f t="shared" si="2"/>
        <v>0</v>
      </c>
      <c r="H32" s="114"/>
      <c r="I32" s="114">
        <f t="shared" si="3"/>
        <v>0</v>
      </c>
    </row>
    <row r="33" spans="1:9" ht="19.5" customHeight="1">
      <c r="A33" s="22" t="s">
        <v>191</v>
      </c>
      <c r="B33" s="121">
        <f>2052223.02/10000</f>
        <v>205.222302</v>
      </c>
      <c r="C33" s="122" t="s">
        <v>192</v>
      </c>
      <c r="D33" s="113">
        <v>3266984.9</v>
      </c>
      <c r="E33" s="114">
        <f t="shared" si="1"/>
        <v>326.69849</v>
      </c>
      <c r="F33" s="114">
        <v>3266984.9</v>
      </c>
      <c r="G33" s="114">
        <f t="shared" si="2"/>
        <v>326.69849</v>
      </c>
      <c r="H33" s="114"/>
      <c r="I33" s="114">
        <f t="shared" si="3"/>
        <v>0</v>
      </c>
    </row>
    <row r="34" spans="1:9" ht="19.5" customHeight="1">
      <c r="A34" s="22" t="s">
        <v>189</v>
      </c>
      <c r="B34" s="121">
        <f>2052223.02/10000</f>
        <v>205.222302</v>
      </c>
      <c r="C34" s="122" t="s">
        <v>193</v>
      </c>
      <c r="D34" s="113">
        <v>1037916.3</v>
      </c>
      <c r="E34" s="114">
        <f t="shared" si="1"/>
        <v>103.79163</v>
      </c>
      <c r="F34" s="114">
        <v>1037916.3</v>
      </c>
      <c r="G34" s="114">
        <f t="shared" si="2"/>
        <v>103.79163</v>
      </c>
      <c r="H34" s="114"/>
      <c r="I34" s="114">
        <f t="shared" si="3"/>
        <v>0</v>
      </c>
    </row>
    <row r="35" spans="1:9" ht="19.5" customHeight="1">
      <c r="A35" s="22" t="s">
        <v>190</v>
      </c>
      <c r="B35" s="119"/>
      <c r="C35" s="122" t="s">
        <v>194</v>
      </c>
      <c r="D35" s="113">
        <v>2229068.6</v>
      </c>
      <c r="E35" s="114">
        <f t="shared" si="1"/>
        <v>222.90686000000002</v>
      </c>
      <c r="F35" s="114">
        <v>2229068.6</v>
      </c>
      <c r="G35" s="114">
        <f t="shared" si="2"/>
        <v>222.90686000000002</v>
      </c>
      <c r="H35" s="114"/>
      <c r="I35" s="114">
        <f t="shared" si="3"/>
        <v>0</v>
      </c>
    </row>
    <row r="36" spans="1:9" ht="19.5" customHeight="1">
      <c r="A36" s="22" t="s">
        <v>5</v>
      </c>
      <c r="B36" s="119"/>
      <c r="C36" s="122" t="s">
        <v>5</v>
      </c>
      <c r="D36" s="115"/>
      <c r="E36" s="114">
        <f t="shared" si="1"/>
        <v>0</v>
      </c>
      <c r="F36" s="114"/>
      <c r="G36" s="114">
        <f t="shared" si="2"/>
        <v>0</v>
      </c>
      <c r="H36" s="114"/>
      <c r="I36" s="114">
        <f t="shared" si="3"/>
        <v>0</v>
      </c>
    </row>
    <row r="37" spans="1:10" ht="19.5" customHeight="1">
      <c r="A37" s="116" t="s">
        <v>195</v>
      </c>
      <c r="B37" s="121">
        <f>141869524.36/10000</f>
        <v>14186.952436000001</v>
      </c>
      <c r="C37" s="123" t="s">
        <v>195</v>
      </c>
      <c r="D37" s="118">
        <v>141869524.36</v>
      </c>
      <c r="E37" s="114">
        <f t="shared" si="1"/>
        <v>14186.952436000001</v>
      </c>
      <c r="F37" s="114">
        <v>133550472.11</v>
      </c>
      <c r="G37" s="114">
        <f t="shared" si="2"/>
        <v>13355.047211</v>
      </c>
      <c r="H37" s="114">
        <v>8319052.25</v>
      </c>
      <c r="I37" s="114">
        <f t="shared" si="3"/>
        <v>831.905225</v>
      </c>
      <c r="J37" s="124"/>
    </row>
  </sheetData>
  <sheetProtection/>
  <mergeCells count="9">
    <mergeCell ref="A2:I2"/>
    <mergeCell ref="A5:B5"/>
    <mergeCell ref="C5:I5"/>
    <mergeCell ref="A6:A7"/>
    <mergeCell ref="B6:B7"/>
    <mergeCell ref="C6:C7"/>
    <mergeCell ref="E6:E7"/>
    <mergeCell ref="G6:G7"/>
    <mergeCell ref="I6:I7"/>
  </mergeCells>
  <printOptions/>
  <pageMargins left="0.53" right="0.45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7"/>
  <sheetViews>
    <sheetView showZeros="0" workbookViewId="0" topLeftCell="A1">
      <selection activeCell="A3" sqref="A3"/>
    </sheetView>
  </sheetViews>
  <sheetFormatPr defaultColWidth="9.140625" defaultRowHeight="12.75"/>
  <cols>
    <col min="1" max="1" width="16.00390625" style="0" customWidth="1"/>
    <col min="2" max="2" width="28.57421875" style="0" customWidth="1"/>
    <col min="3" max="3" width="19.421875" style="0" hidden="1" customWidth="1"/>
    <col min="4" max="4" width="19.421875" style="0" customWidth="1"/>
    <col min="5" max="5" width="19.421875" style="0" hidden="1" customWidth="1"/>
    <col min="6" max="6" width="19.421875" style="0" customWidth="1"/>
    <col min="7" max="7" width="19.421875" style="1" hidden="1" customWidth="1"/>
    <col min="8" max="8" width="19.421875" style="1" customWidth="1"/>
  </cols>
  <sheetData>
    <row r="1" spans="1:7" ht="21" customHeight="1">
      <c r="A1" s="94" t="s">
        <v>196</v>
      </c>
      <c r="B1" s="3"/>
      <c r="C1" s="3"/>
      <c r="D1" s="3"/>
      <c r="E1" s="4"/>
      <c r="F1" s="4"/>
      <c r="G1" s="14"/>
    </row>
    <row r="2" spans="1:7" ht="27">
      <c r="A2" s="95" t="s">
        <v>197</v>
      </c>
      <c r="B2" s="95"/>
      <c r="C2" s="95"/>
      <c r="D2" s="95"/>
      <c r="E2" s="95"/>
      <c r="F2" s="95"/>
      <c r="G2" s="95"/>
    </row>
    <row r="3" spans="1:7" ht="25.5" customHeight="1">
      <c r="A3" s="6" t="s">
        <v>2</v>
      </c>
      <c r="B3" s="96"/>
      <c r="C3" s="97"/>
      <c r="D3" s="97"/>
      <c r="E3" s="96"/>
      <c r="F3" s="96"/>
      <c r="G3" s="98" t="s">
        <v>3</v>
      </c>
    </row>
    <row r="4" spans="1:8" ht="27" customHeight="1">
      <c r="A4" s="59" t="s">
        <v>198</v>
      </c>
      <c r="B4" s="59" t="s">
        <v>66</v>
      </c>
      <c r="C4" s="59" t="s">
        <v>41</v>
      </c>
      <c r="D4" s="59" t="s">
        <v>41</v>
      </c>
      <c r="E4" s="59" t="s">
        <v>136</v>
      </c>
      <c r="F4" s="59" t="s">
        <v>136</v>
      </c>
      <c r="G4" s="99" t="s">
        <v>137</v>
      </c>
      <c r="H4" s="99" t="s">
        <v>137</v>
      </c>
    </row>
    <row r="5" spans="1:8" ht="21.75" customHeight="1">
      <c r="A5" s="59" t="s">
        <v>199</v>
      </c>
      <c r="B5" s="59" t="s">
        <v>55</v>
      </c>
      <c r="C5" s="61">
        <v>130283487.21</v>
      </c>
      <c r="D5" s="100">
        <f aca="true" t="shared" si="0" ref="D5:H5">C5/10000</f>
        <v>13028.348720999998</v>
      </c>
      <c r="E5" s="100">
        <v>36760027.94</v>
      </c>
      <c r="F5" s="100">
        <f t="shared" si="0"/>
        <v>3676.0027939999995</v>
      </c>
      <c r="G5" s="101">
        <v>93523459.27</v>
      </c>
      <c r="H5" s="100">
        <f t="shared" si="0"/>
        <v>9352.345927</v>
      </c>
    </row>
    <row r="6" spans="1:8" ht="20.25" customHeight="1">
      <c r="A6" s="102">
        <v>201</v>
      </c>
      <c r="B6" s="41" t="s">
        <v>71</v>
      </c>
      <c r="C6" s="61">
        <v>26208657.85</v>
      </c>
      <c r="D6" s="100">
        <f aca="true" t="shared" si="1" ref="D6:D69">C6/10000</f>
        <v>2620.865785</v>
      </c>
      <c r="E6" s="103">
        <v>1751041</v>
      </c>
      <c r="F6" s="100">
        <f aca="true" t="shared" si="2" ref="F6:F69">E6/10000</f>
        <v>175.1041</v>
      </c>
      <c r="G6" s="101">
        <v>24457616.85</v>
      </c>
      <c r="H6" s="100">
        <f aca="true" t="shared" si="3" ref="H6:H69">G6/10000</f>
        <v>2445.761685</v>
      </c>
    </row>
    <row r="7" spans="1:8" ht="13.5">
      <c r="A7" s="63">
        <v>20104</v>
      </c>
      <c r="B7" s="64" t="s">
        <v>72</v>
      </c>
      <c r="C7" s="10">
        <v>3178500</v>
      </c>
      <c r="D7" s="100">
        <f t="shared" si="1"/>
        <v>317.85</v>
      </c>
      <c r="E7" s="103"/>
      <c r="F7" s="100">
        <f t="shared" si="2"/>
        <v>0</v>
      </c>
      <c r="G7" s="104">
        <v>3178500</v>
      </c>
      <c r="H7" s="100">
        <f t="shared" si="3"/>
        <v>317.85</v>
      </c>
    </row>
    <row r="8" spans="1:8" ht="13.5">
      <c r="A8" s="63">
        <v>2010404</v>
      </c>
      <c r="B8" s="12" t="s">
        <v>141</v>
      </c>
      <c r="C8" s="10">
        <v>138500</v>
      </c>
      <c r="D8" s="100">
        <f t="shared" si="1"/>
        <v>13.85</v>
      </c>
      <c r="E8" s="103"/>
      <c r="F8" s="100">
        <f t="shared" si="2"/>
        <v>0</v>
      </c>
      <c r="G8" s="104">
        <v>138500</v>
      </c>
      <c r="H8" s="100">
        <f t="shared" si="3"/>
        <v>13.85</v>
      </c>
    </row>
    <row r="9" spans="1:8" ht="13.5">
      <c r="A9" s="63">
        <v>2010499</v>
      </c>
      <c r="B9" s="12" t="s">
        <v>142</v>
      </c>
      <c r="C9" s="10">
        <v>3040000</v>
      </c>
      <c r="D9" s="100">
        <f t="shared" si="1"/>
        <v>304</v>
      </c>
      <c r="E9" s="103"/>
      <c r="F9" s="100">
        <f t="shared" si="2"/>
        <v>0</v>
      </c>
      <c r="G9" s="104">
        <v>3040000</v>
      </c>
      <c r="H9" s="100">
        <f t="shared" si="3"/>
        <v>304</v>
      </c>
    </row>
    <row r="10" spans="1:8" ht="13.5">
      <c r="A10" s="63">
        <v>20110</v>
      </c>
      <c r="B10" s="64" t="s">
        <v>75</v>
      </c>
      <c r="C10" s="10">
        <v>561000</v>
      </c>
      <c r="D10" s="100">
        <f t="shared" si="1"/>
        <v>56.1</v>
      </c>
      <c r="E10" s="103">
        <v>8000</v>
      </c>
      <c r="F10" s="100">
        <f t="shared" si="2"/>
        <v>0.8</v>
      </c>
      <c r="G10" s="104">
        <v>553000</v>
      </c>
      <c r="H10" s="100">
        <f t="shared" si="3"/>
        <v>55.3</v>
      </c>
    </row>
    <row r="11" spans="1:8" ht="13.5">
      <c r="A11" s="63">
        <v>2011008</v>
      </c>
      <c r="B11" s="12" t="s">
        <v>143</v>
      </c>
      <c r="C11" s="10">
        <v>561000</v>
      </c>
      <c r="D11" s="100">
        <f t="shared" si="1"/>
        <v>56.1</v>
      </c>
      <c r="E11" s="103">
        <v>8000</v>
      </c>
      <c r="F11" s="100">
        <f t="shared" si="2"/>
        <v>0.8</v>
      </c>
      <c r="G11" s="104">
        <v>553000</v>
      </c>
      <c r="H11" s="100">
        <f t="shared" si="3"/>
        <v>55.3</v>
      </c>
    </row>
    <row r="12" spans="1:8" ht="13.5">
      <c r="A12" s="63">
        <v>20114</v>
      </c>
      <c r="B12" s="64" t="s">
        <v>77</v>
      </c>
      <c r="C12" s="10">
        <v>22469157.85</v>
      </c>
      <c r="D12" s="100">
        <f t="shared" si="1"/>
        <v>2246.915785</v>
      </c>
      <c r="E12" s="103">
        <v>1743041</v>
      </c>
      <c r="F12" s="100">
        <f t="shared" si="2"/>
        <v>174.3041</v>
      </c>
      <c r="G12" s="104">
        <v>20726116.85</v>
      </c>
      <c r="H12" s="100">
        <f t="shared" si="3"/>
        <v>2072.6116850000003</v>
      </c>
    </row>
    <row r="13" spans="1:8" ht="13.5">
      <c r="A13" s="63">
        <v>2011401</v>
      </c>
      <c r="B13" s="12" t="s">
        <v>144</v>
      </c>
      <c r="C13" s="10">
        <v>1743041</v>
      </c>
      <c r="D13" s="100">
        <f t="shared" si="1"/>
        <v>174.3041</v>
      </c>
      <c r="E13" s="103">
        <v>1743041</v>
      </c>
      <c r="F13" s="100">
        <f t="shared" si="2"/>
        <v>174.3041</v>
      </c>
      <c r="G13" s="104"/>
      <c r="H13" s="100">
        <f t="shared" si="3"/>
        <v>0</v>
      </c>
    </row>
    <row r="14" spans="1:8" ht="13.5">
      <c r="A14" s="63">
        <v>2011406</v>
      </c>
      <c r="B14" s="12" t="s">
        <v>145</v>
      </c>
      <c r="C14" s="10">
        <v>20495971.84</v>
      </c>
      <c r="D14" s="100">
        <f t="shared" si="1"/>
        <v>2049.597184</v>
      </c>
      <c r="E14" s="103"/>
      <c r="F14" s="100">
        <f t="shared" si="2"/>
        <v>0</v>
      </c>
      <c r="G14" s="104">
        <v>20495971.84</v>
      </c>
      <c r="H14" s="100">
        <f t="shared" si="3"/>
        <v>2049.597184</v>
      </c>
    </row>
    <row r="15" spans="1:8" ht="13.5">
      <c r="A15" s="63">
        <v>2011407</v>
      </c>
      <c r="B15" s="12" t="s">
        <v>146</v>
      </c>
      <c r="C15" s="10">
        <v>189651.91</v>
      </c>
      <c r="D15" s="100">
        <f t="shared" si="1"/>
        <v>18.965191</v>
      </c>
      <c r="E15" s="103"/>
      <c r="F15" s="100">
        <f t="shared" si="2"/>
        <v>0</v>
      </c>
      <c r="G15" s="104">
        <v>189651.91</v>
      </c>
      <c r="H15" s="100">
        <f t="shared" si="3"/>
        <v>18.965191</v>
      </c>
    </row>
    <row r="16" spans="1:8" ht="13.5">
      <c r="A16" s="63">
        <v>2011409</v>
      </c>
      <c r="B16" s="12" t="s">
        <v>147</v>
      </c>
      <c r="C16" s="10">
        <v>40493.1</v>
      </c>
      <c r="D16" s="100">
        <f t="shared" si="1"/>
        <v>4.04931</v>
      </c>
      <c r="E16" s="103"/>
      <c r="F16" s="100">
        <f t="shared" si="2"/>
        <v>0</v>
      </c>
      <c r="G16" s="104">
        <v>40493.1</v>
      </c>
      <c r="H16" s="100">
        <f t="shared" si="3"/>
        <v>4.04931</v>
      </c>
    </row>
    <row r="17" spans="1:8" ht="13.5">
      <c r="A17" s="63">
        <v>2011499</v>
      </c>
      <c r="B17" s="12" t="s">
        <v>148</v>
      </c>
      <c r="C17" s="12"/>
      <c r="D17" s="100">
        <f t="shared" si="1"/>
        <v>0</v>
      </c>
      <c r="E17" s="103"/>
      <c r="F17" s="100">
        <f t="shared" si="2"/>
        <v>0</v>
      </c>
      <c r="G17" s="104"/>
      <c r="H17" s="100">
        <f t="shared" si="3"/>
        <v>0</v>
      </c>
    </row>
    <row r="18" spans="1:8" ht="13.5">
      <c r="A18" s="63">
        <v>20131</v>
      </c>
      <c r="B18" s="64" t="s">
        <v>200</v>
      </c>
      <c r="C18" s="12"/>
      <c r="D18" s="100">
        <f t="shared" si="1"/>
        <v>0</v>
      </c>
      <c r="E18" s="103"/>
      <c r="F18" s="100">
        <f t="shared" si="2"/>
        <v>0</v>
      </c>
      <c r="G18" s="104"/>
      <c r="H18" s="100">
        <f t="shared" si="3"/>
        <v>0</v>
      </c>
    </row>
    <row r="19" spans="1:8" ht="13.5">
      <c r="A19" s="63">
        <v>2013105</v>
      </c>
      <c r="B19" s="12" t="s">
        <v>201</v>
      </c>
      <c r="C19" s="12"/>
      <c r="D19" s="100">
        <f t="shared" si="1"/>
        <v>0</v>
      </c>
      <c r="E19" s="103"/>
      <c r="F19" s="100">
        <f t="shared" si="2"/>
        <v>0</v>
      </c>
      <c r="G19" s="104"/>
      <c r="H19" s="100">
        <f t="shared" si="3"/>
        <v>0</v>
      </c>
    </row>
    <row r="20" spans="1:8" ht="13.5">
      <c r="A20" s="63">
        <v>20199</v>
      </c>
      <c r="B20" s="64" t="s">
        <v>202</v>
      </c>
      <c r="C20" s="12"/>
      <c r="D20" s="100">
        <f t="shared" si="1"/>
        <v>0</v>
      </c>
      <c r="E20" s="103"/>
      <c r="F20" s="100">
        <f t="shared" si="2"/>
        <v>0</v>
      </c>
      <c r="G20" s="104"/>
      <c r="H20" s="100">
        <f t="shared" si="3"/>
        <v>0</v>
      </c>
    </row>
    <row r="21" spans="1:8" ht="13.5">
      <c r="A21" s="63">
        <v>2019999</v>
      </c>
      <c r="B21" s="12" t="s">
        <v>203</v>
      </c>
      <c r="C21" s="12"/>
      <c r="D21" s="100">
        <f t="shared" si="1"/>
        <v>0</v>
      </c>
      <c r="E21" s="103"/>
      <c r="F21" s="100">
        <f t="shared" si="2"/>
        <v>0</v>
      </c>
      <c r="G21" s="104"/>
      <c r="H21" s="100">
        <f t="shared" si="3"/>
        <v>0</v>
      </c>
    </row>
    <row r="22" spans="1:8" ht="13.5">
      <c r="A22" s="63">
        <v>206</v>
      </c>
      <c r="B22" s="64" t="s">
        <v>83</v>
      </c>
      <c r="C22" s="10">
        <v>85646071.55</v>
      </c>
      <c r="D22" s="100">
        <f t="shared" si="1"/>
        <v>8564.607155</v>
      </c>
      <c r="E22" s="103">
        <v>22906712.11</v>
      </c>
      <c r="F22" s="100">
        <f t="shared" si="2"/>
        <v>2290.671211</v>
      </c>
      <c r="G22" s="104">
        <v>62739359.44</v>
      </c>
      <c r="H22" s="100">
        <f t="shared" si="3"/>
        <v>6273.935944</v>
      </c>
    </row>
    <row r="23" spans="1:8" ht="13.5">
      <c r="A23" s="63">
        <v>20601</v>
      </c>
      <c r="B23" s="64" t="s">
        <v>84</v>
      </c>
      <c r="C23" s="10">
        <v>7047653.58</v>
      </c>
      <c r="D23" s="100">
        <f t="shared" si="1"/>
        <v>704.765358</v>
      </c>
      <c r="E23" s="103">
        <v>6009504.02</v>
      </c>
      <c r="F23" s="100">
        <f t="shared" si="2"/>
        <v>600.9504019999999</v>
      </c>
      <c r="G23" s="104">
        <v>1038149.56</v>
      </c>
      <c r="H23" s="100">
        <f t="shared" si="3"/>
        <v>103.81495600000001</v>
      </c>
    </row>
    <row r="24" spans="1:8" ht="13.5">
      <c r="A24" s="63">
        <v>2060101</v>
      </c>
      <c r="B24" s="12" t="s">
        <v>144</v>
      </c>
      <c r="C24" s="10">
        <v>6009504.02</v>
      </c>
      <c r="D24" s="100">
        <f t="shared" si="1"/>
        <v>600.9504019999999</v>
      </c>
      <c r="E24" s="103">
        <v>6009504.02</v>
      </c>
      <c r="F24" s="100">
        <f t="shared" si="2"/>
        <v>600.9504019999999</v>
      </c>
      <c r="G24" s="104"/>
      <c r="H24" s="100">
        <f t="shared" si="3"/>
        <v>0</v>
      </c>
    </row>
    <row r="25" spans="1:8" ht="13.5">
      <c r="A25" s="63">
        <v>2060102</v>
      </c>
      <c r="B25" s="12" t="s">
        <v>149</v>
      </c>
      <c r="C25" s="10">
        <v>1038149.56</v>
      </c>
      <c r="D25" s="100">
        <f t="shared" si="1"/>
        <v>103.81495600000001</v>
      </c>
      <c r="E25" s="103"/>
      <c r="F25" s="100">
        <f t="shared" si="2"/>
        <v>0</v>
      </c>
      <c r="G25" s="104">
        <v>1038149.56</v>
      </c>
      <c r="H25" s="100">
        <f t="shared" si="3"/>
        <v>103.81495600000001</v>
      </c>
    </row>
    <row r="26" spans="1:8" ht="13.5">
      <c r="A26" s="63">
        <v>20602</v>
      </c>
      <c r="B26" s="64" t="s">
        <v>204</v>
      </c>
      <c r="C26" s="12"/>
      <c r="D26" s="100">
        <f t="shared" si="1"/>
        <v>0</v>
      </c>
      <c r="E26" s="103"/>
      <c r="F26" s="100">
        <f t="shared" si="2"/>
        <v>0</v>
      </c>
      <c r="G26" s="104"/>
      <c r="H26" s="100">
        <f t="shared" si="3"/>
        <v>0</v>
      </c>
    </row>
    <row r="27" spans="1:8" ht="13.5">
      <c r="A27" s="63">
        <v>2060203</v>
      </c>
      <c r="B27" s="12" t="s">
        <v>205</v>
      </c>
      <c r="C27" s="12"/>
      <c r="D27" s="100">
        <f t="shared" si="1"/>
        <v>0</v>
      </c>
      <c r="E27" s="103"/>
      <c r="F27" s="100">
        <f t="shared" si="2"/>
        <v>0</v>
      </c>
      <c r="G27" s="104"/>
      <c r="H27" s="100">
        <f t="shared" si="3"/>
        <v>0</v>
      </c>
    </row>
    <row r="28" spans="1:8" ht="13.5">
      <c r="A28" s="63">
        <v>20603</v>
      </c>
      <c r="B28" s="64" t="s">
        <v>86</v>
      </c>
      <c r="C28" s="10">
        <v>18076725.19</v>
      </c>
      <c r="D28" s="100">
        <f t="shared" si="1"/>
        <v>1807.6725190000002</v>
      </c>
      <c r="E28" s="103">
        <v>15093211.97</v>
      </c>
      <c r="F28" s="100">
        <f t="shared" si="2"/>
        <v>1509.321197</v>
      </c>
      <c r="G28" s="104">
        <v>2983513.22</v>
      </c>
      <c r="H28" s="100">
        <f t="shared" si="3"/>
        <v>298.35132200000004</v>
      </c>
    </row>
    <row r="29" spans="1:8" ht="13.5">
      <c r="A29" s="63">
        <v>2060301</v>
      </c>
      <c r="B29" s="12" t="s">
        <v>150</v>
      </c>
      <c r="C29" s="10">
        <v>15093211.97</v>
      </c>
      <c r="D29" s="100">
        <f t="shared" si="1"/>
        <v>1509.321197</v>
      </c>
      <c r="E29" s="103">
        <v>15093211.97</v>
      </c>
      <c r="F29" s="100">
        <f t="shared" si="2"/>
        <v>1509.321197</v>
      </c>
      <c r="G29" s="104"/>
      <c r="H29" s="100">
        <f t="shared" si="3"/>
        <v>0</v>
      </c>
    </row>
    <row r="30" spans="1:8" ht="13.5">
      <c r="A30" s="63">
        <v>2060302</v>
      </c>
      <c r="B30" s="12" t="s">
        <v>151</v>
      </c>
      <c r="C30" s="10">
        <v>2983513.22</v>
      </c>
      <c r="D30" s="100">
        <f t="shared" si="1"/>
        <v>298.35132200000004</v>
      </c>
      <c r="E30" s="103"/>
      <c r="F30" s="100">
        <f t="shared" si="2"/>
        <v>0</v>
      </c>
      <c r="G30" s="104">
        <v>2983513.22</v>
      </c>
      <c r="H30" s="100">
        <f t="shared" si="3"/>
        <v>298.35132200000004</v>
      </c>
    </row>
    <row r="31" spans="1:8" ht="13.5">
      <c r="A31" s="63">
        <v>2060303</v>
      </c>
      <c r="B31" s="12" t="s">
        <v>206</v>
      </c>
      <c r="C31" s="12"/>
      <c r="D31" s="100">
        <f t="shared" si="1"/>
        <v>0</v>
      </c>
      <c r="E31" s="103"/>
      <c r="F31" s="100">
        <f t="shared" si="2"/>
        <v>0</v>
      </c>
      <c r="G31" s="104"/>
      <c r="H31" s="100">
        <f t="shared" si="3"/>
        <v>0</v>
      </c>
    </row>
    <row r="32" spans="1:8" ht="13.5">
      <c r="A32" s="63">
        <v>20604</v>
      </c>
      <c r="B32" s="64" t="s">
        <v>90</v>
      </c>
      <c r="C32" s="10">
        <v>33868043.56</v>
      </c>
      <c r="D32" s="100">
        <f t="shared" si="1"/>
        <v>3386.804356</v>
      </c>
      <c r="E32" s="103"/>
      <c r="F32" s="100">
        <f t="shared" si="2"/>
        <v>0</v>
      </c>
      <c r="G32" s="104">
        <v>33868043.56</v>
      </c>
      <c r="H32" s="100">
        <f t="shared" si="3"/>
        <v>3386.804356</v>
      </c>
    </row>
    <row r="33" spans="1:8" ht="13.5">
      <c r="A33" s="63">
        <v>2060402</v>
      </c>
      <c r="B33" s="12" t="s">
        <v>152</v>
      </c>
      <c r="C33" s="10">
        <v>7224178.76</v>
      </c>
      <c r="D33" s="100">
        <f t="shared" si="1"/>
        <v>722.417876</v>
      </c>
      <c r="E33" s="103"/>
      <c r="F33" s="100">
        <f t="shared" si="2"/>
        <v>0</v>
      </c>
      <c r="G33" s="104">
        <v>7224178.76</v>
      </c>
      <c r="H33" s="100">
        <f t="shared" si="3"/>
        <v>722.417876</v>
      </c>
    </row>
    <row r="34" spans="1:8" ht="13.5">
      <c r="A34" s="63">
        <v>2060403</v>
      </c>
      <c r="B34" s="12" t="s">
        <v>153</v>
      </c>
      <c r="C34" s="10">
        <v>19321140</v>
      </c>
      <c r="D34" s="100">
        <f t="shared" si="1"/>
        <v>1932.114</v>
      </c>
      <c r="E34" s="103"/>
      <c r="F34" s="100">
        <f t="shared" si="2"/>
        <v>0</v>
      </c>
      <c r="G34" s="104">
        <v>19321140</v>
      </c>
      <c r="H34" s="100">
        <f t="shared" si="3"/>
        <v>1932.114</v>
      </c>
    </row>
    <row r="35" spans="1:8" ht="13.5">
      <c r="A35" s="63">
        <v>2060404</v>
      </c>
      <c r="B35" s="12" t="s">
        <v>154</v>
      </c>
      <c r="C35" s="10">
        <v>7322724.8</v>
      </c>
      <c r="D35" s="100">
        <f t="shared" si="1"/>
        <v>732.27248</v>
      </c>
      <c r="E35" s="103"/>
      <c r="F35" s="100">
        <f t="shared" si="2"/>
        <v>0</v>
      </c>
      <c r="G35" s="104">
        <v>7322724.8</v>
      </c>
      <c r="H35" s="100">
        <f t="shared" si="3"/>
        <v>732.27248</v>
      </c>
    </row>
    <row r="36" spans="1:8" ht="13.5">
      <c r="A36" s="63">
        <v>20605</v>
      </c>
      <c r="B36" s="64" t="s">
        <v>94</v>
      </c>
      <c r="C36" s="10">
        <v>11703649.22</v>
      </c>
      <c r="D36" s="100">
        <f t="shared" si="1"/>
        <v>1170.364922</v>
      </c>
      <c r="E36" s="103">
        <v>1803996.12</v>
      </c>
      <c r="F36" s="100">
        <f t="shared" si="2"/>
        <v>180.39961200000002</v>
      </c>
      <c r="G36" s="104">
        <v>9899653.1</v>
      </c>
      <c r="H36" s="100">
        <f t="shared" si="3"/>
        <v>989.9653099999999</v>
      </c>
    </row>
    <row r="37" spans="1:8" ht="13.5">
      <c r="A37" s="63">
        <v>2060501</v>
      </c>
      <c r="B37" s="12" t="s">
        <v>150</v>
      </c>
      <c r="C37" s="10">
        <v>5578739.72</v>
      </c>
      <c r="D37" s="100">
        <f t="shared" si="1"/>
        <v>557.873972</v>
      </c>
      <c r="E37" s="103">
        <v>1803996.12</v>
      </c>
      <c r="F37" s="100">
        <f t="shared" si="2"/>
        <v>180.39961200000002</v>
      </c>
      <c r="G37" s="104">
        <v>3774743.6</v>
      </c>
      <c r="H37" s="100">
        <f t="shared" si="3"/>
        <v>377.47436</v>
      </c>
    </row>
    <row r="38" spans="1:8" ht="13.5">
      <c r="A38" s="63">
        <v>2060502</v>
      </c>
      <c r="B38" s="12" t="s">
        <v>155</v>
      </c>
      <c r="C38" s="10">
        <v>5755630</v>
      </c>
      <c r="D38" s="100">
        <f t="shared" si="1"/>
        <v>575.563</v>
      </c>
      <c r="E38" s="103"/>
      <c r="F38" s="100">
        <f t="shared" si="2"/>
        <v>0</v>
      </c>
      <c r="G38" s="104">
        <v>5755630</v>
      </c>
      <c r="H38" s="100">
        <f t="shared" si="3"/>
        <v>575.563</v>
      </c>
    </row>
    <row r="39" spans="1:8" ht="13.5">
      <c r="A39" s="63">
        <v>2060503</v>
      </c>
      <c r="B39" s="12" t="s">
        <v>156</v>
      </c>
      <c r="C39" s="10">
        <v>369279.5</v>
      </c>
      <c r="D39" s="100">
        <f t="shared" si="1"/>
        <v>36.92795</v>
      </c>
      <c r="E39" s="103"/>
      <c r="F39" s="100">
        <f t="shared" si="2"/>
        <v>0</v>
      </c>
      <c r="G39" s="104">
        <v>369279.5</v>
      </c>
      <c r="H39" s="100">
        <f t="shared" si="3"/>
        <v>36.92795</v>
      </c>
    </row>
    <row r="40" spans="1:8" ht="13.5">
      <c r="A40" s="63">
        <v>20607</v>
      </c>
      <c r="B40" s="64" t="s">
        <v>97</v>
      </c>
      <c r="C40" s="10">
        <v>500000</v>
      </c>
      <c r="D40" s="100">
        <f t="shared" si="1"/>
        <v>50</v>
      </c>
      <c r="E40" s="103"/>
      <c r="F40" s="100">
        <f t="shared" si="2"/>
        <v>0</v>
      </c>
      <c r="G40" s="104">
        <v>500000</v>
      </c>
      <c r="H40" s="100">
        <f t="shared" si="3"/>
        <v>50</v>
      </c>
    </row>
    <row r="41" spans="1:8" ht="13.5">
      <c r="A41" s="63">
        <v>2060704</v>
      </c>
      <c r="B41" s="12" t="s">
        <v>158</v>
      </c>
      <c r="C41" s="10">
        <v>500000</v>
      </c>
      <c r="D41" s="100">
        <f t="shared" si="1"/>
        <v>50</v>
      </c>
      <c r="E41" s="103"/>
      <c r="F41" s="100">
        <f t="shared" si="2"/>
        <v>0</v>
      </c>
      <c r="G41" s="104">
        <v>500000</v>
      </c>
      <c r="H41" s="100">
        <f t="shared" si="3"/>
        <v>50</v>
      </c>
    </row>
    <row r="42" spans="1:8" ht="13.5">
      <c r="A42" s="63">
        <v>20609</v>
      </c>
      <c r="B42" s="64" t="s">
        <v>99</v>
      </c>
      <c r="C42" s="10">
        <v>3500000</v>
      </c>
      <c r="D42" s="100">
        <f t="shared" si="1"/>
        <v>350</v>
      </c>
      <c r="E42" s="103"/>
      <c r="F42" s="100">
        <f t="shared" si="2"/>
        <v>0</v>
      </c>
      <c r="G42" s="104">
        <v>3500000</v>
      </c>
      <c r="H42" s="100">
        <f t="shared" si="3"/>
        <v>350</v>
      </c>
    </row>
    <row r="43" spans="1:8" ht="13.5">
      <c r="A43" s="63">
        <v>2060901</v>
      </c>
      <c r="B43" s="12" t="s">
        <v>159</v>
      </c>
      <c r="C43" s="10">
        <v>3500000</v>
      </c>
      <c r="D43" s="100">
        <f t="shared" si="1"/>
        <v>350</v>
      </c>
      <c r="E43" s="103"/>
      <c r="F43" s="100">
        <f t="shared" si="2"/>
        <v>0</v>
      </c>
      <c r="G43" s="104">
        <v>3500000</v>
      </c>
      <c r="H43" s="100">
        <f t="shared" si="3"/>
        <v>350</v>
      </c>
    </row>
    <row r="44" spans="1:8" ht="13.5">
      <c r="A44" s="63">
        <v>20699</v>
      </c>
      <c r="B44" s="64" t="s">
        <v>101</v>
      </c>
      <c r="C44" s="10">
        <v>10950000</v>
      </c>
      <c r="D44" s="100">
        <f t="shared" si="1"/>
        <v>1095</v>
      </c>
      <c r="E44" s="103"/>
      <c r="F44" s="100">
        <f t="shared" si="2"/>
        <v>0</v>
      </c>
      <c r="G44" s="104">
        <v>10950000</v>
      </c>
      <c r="H44" s="100">
        <f t="shared" si="3"/>
        <v>1095</v>
      </c>
    </row>
    <row r="45" spans="1:8" ht="13.5">
      <c r="A45" s="63">
        <v>2069901</v>
      </c>
      <c r="B45" s="12" t="s">
        <v>160</v>
      </c>
      <c r="C45" s="10">
        <v>10900000</v>
      </c>
      <c r="D45" s="100">
        <f t="shared" si="1"/>
        <v>1090</v>
      </c>
      <c r="E45" s="103"/>
      <c r="F45" s="100">
        <f t="shared" si="2"/>
        <v>0</v>
      </c>
      <c r="G45" s="104">
        <v>10900000</v>
      </c>
      <c r="H45" s="100">
        <f t="shared" si="3"/>
        <v>1090</v>
      </c>
    </row>
    <row r="46" spans="1:8" ht="13.5">
      <c r="A46" s="63">
        <v>2069999</v>
      </c>
      <c r="B46" s="12" t="s">
        <v>161</v>
      </c>
      <c r="C46" s="10">
        <v>50000</v>
      </c>
      <c r="D46" s="100">
        <f t="shared" si="1"/>
        <v>5</v>
      </c>
      <c r="E46" s="103"/>
      <c r="F46" s="100">
        <f t="shared" si="2"/>
        <v>0</v>
      </c>
      <c r="G46" s="104">
        <v>50000</v>
      </c>
      <c r="H46" s="100">
        <f t="shared" si="3"/>
        <v>5</v>
      </c>
    </row>
    <row r="47" spans="1:8" ht="13.5">
      <c r="A47" s="63">
        <v>208</v>
      </c>
      <c r="B47" s="64" t="s">
        <v>104</v>
      </c>
      <c r="C47" s="10">
        <v>6143598.79</v>
      </c>
      <c r="D47" s="100">
        <f t="shared" si="1"/>
        <v>614.359879</v>
      </c>
      <c r="E47" s="103">
        <v>6143598.79</v>
      </c>
      <c r="F47" s="100">
        <f t="shared" si="2"/>
        <v>614.359879</v>
      </c>
      <c r="G47" s="104"/>
      <c r="H47" s="100">
        <f t="shared" si="3"/>
        <v>0</v>
      </c>
    </row>
    <row r="48" spans="1:8" ht="13.5">
      <c r="A48" s="63">
        <v>20805</v>
      </c>
      <c r="B48" s="64" t="s">
        <v>105</v>
      </c>
      <c r="C48" s="10">
        <v>3353764.52</v>
      </c>
      <c r="D48" s="100">
        <f t="shared" si="1"/>
        <v>335.37645200000003</v>
      </c>
      <c r="E48" s="103">
        <v>3353764.52</v>
      </c>
      <c r="F48" s="100">
        <f t="shared" si="2"/>
        <v>335.37645200000003</v>
      </c>
      <c r="G48" s="104"/>
      <c r="H48" s="100">
        <f t="shared" si="3"/>
        <v>0</v>
      </c>
    </row>
    <row r="49" spans="1:8" ht="13.5">
      <c r="A49" s="63">
        <v>2080501</v>
      </c>
      <c r="B49" s="12" t="s">
        <v>162</v>
      </c>
      <c r="C49" s="10">
        <v>1562442.3</v>
      </c>
      <c r="D49" s="100">
        <f t="shared" si="1"/>
        <v>156.24423000000002</v>
      </c>
      <c r="E49" s="103">
        <v>1562442.3</v>
      </c>
      <c r="F49" s="100">
        <f t="shared" si="2"/>
        <v>156.24423000000002</v>
      </c>
      <c r="G49" s="104"/>
      <c r="H49" s="100">
        <f t="shared" si="3"/>
        <v>0</v>
      </c>
    </row>
    <row r="50" spans="1:8" ht="13.5">
      <c r="A50" s="63">
        <v>2080502</v>
      </c>
      <c r="B50" s="12" t="s">
        <v>163</v>
      </c>
      <c r="C50" s="10">
        <v>1791322.22</v>
      </c>
      <c r="D50" s="100">
        <f t="shared" si="1"/>
        <v>179.13222199999998</v>
      </c>
      <c r="E50" s="103">
        <v>1791322.22</v>
      </c>
      <c r="F50" s="100">
        <f t="shared" si="2"/>
        <v>179.13222199999998</v>
      </c>
      <c r="G50" s="104"/>
      <c r="H50" s="100">
        <f t="shared" si="3"/>
        <v>0</v>
      </c>
    </row>
    <row r="51" spans="1:8" ht="13.5">
      <c r="A51" s="63">
        <v>20899</v>
      </c>
      <c r="B51" s="64" t="s">
        <v>108</v>
      </c>
      <c r="C51" s="10">
        <v>2789834.27</v>
      </c>
      <c r="D51" s="100">
        <f t="shared" si="1"/>
        <v>278.983427</v>
      </c>
      <c r="E51" s="103">
        <v>2789834.27</v>
      </c>
      <c r="F51" s="100">
        <f t="shared" si="2"/>
        <v>278.983427</v>
      </c>
      <c r="G51" s="104"/>
      <c r="H51" s="100">
        <f t="shared" si="3"/>
        <v>0</v>
      </c>
    </row>
    <row r="52" spans="1:8" ht="13.5">
      <c r="A52" s="63">
        <v>2089901</v>
      </c>
      <c r="B52" s="12" t="s">
        <v>164</v>
      </c>
      <c r="C52" s="10">
        <v>2789834.27</v>
      </c>
      <c r="D52" s="100">
        <f t="shared" si="1"/>
        <v>278.983427</v>
      </c>
      <c r="E52" s="103">
        <v>2789834.27</v>
      </c>
      <c r="F52" s="100">
        <f t="shared" si="2"/>
        <v>278.983427</v>
      </c>
      <c r="G52" s="104"/>
      <c r="H52" s="100">
        <f t="shared" si="3"/>
        <v>0</v>
      </c>
    </row>
    <row r="53" spans="1:8" ht="13.5">
      <c r="A53" s="63">
        <v>210</v>
      </c>
      <c r="B53" s="64" t="s">
        <v>110</v>
      </c>
      <c r="C53" s="10">
        <v>2000</v>
      </c>
      <c r="D53" s="100">
        <f t="shared" si="1"/>
        <v>0.2</v>
      </c>
      <c r="E53" s="103"/>
      <c r="F53" s="100">
        <f t="shared" si="2"/>
        <v>0</v>
      </c>
      <c r="G53" s="104">
        <v>2000</v>
      </c>
      <c r="H53" s="100">
        <f t="shared" si="3"/>
        <v>0.2</v>
      </c>
    </row>
    <row r="54" spans="1:8" ht="13.5">
      <c r="A54" s="63">
        <v>21007</v>
      </c>
      <c r="B54" s="64" t="s">
        <v>111</v>
      </c>
      <c r="C54" s="10">
        <v>2000</v>
      </c>
      <c r="D54" s="100">
        <f t="shared" si="1"/>
        <v>0.2</v>
      </c>
      <c r="E54" s="103"/>
      <c r="F54" s="100">
        <f t="shared" si="2"/>
        <v>0</v>
      </c>
      <c r="G54" s="104">
        <v>2000</v>
      </c>
      <c r="H54" s="100">
        <f t="shared" si="3"/>
        <v>0.2</v>
      </c>
    </row>
    <row r="55" spans="1:8" ht="13.5">
      <c r="A55" s="63">
        <v>2100717</v>
      </c>
      <c r="B55" s="12" t="s">
        <v>165</v>
      </c>
      <c r="C55" s="10">
        <v>2000</v>
      </c>
      <c r="D55" s="100">
        <f t="shared" si="1"/>
        <v>0.2</v>
      </c>
      <c r="E55" s="103"/>
      <c r="F55" s="100">
        <f t="shared" si="2"/>
        <v>0</v>
      </c>
      <c r="G55" s="104">
        <v>2000</v>
      </c>
      <c r="H55" s="100">
        <f t="shared" si="3"/>
        <v>0.2</v>
      </c>
    </row>
    <row r="56" spans="1:8" ht="13.5">
      <c r="A56" s="63">
        <v>213</v>
      </c>
      <c r="B56" s="64" t="s">
        <v>113</v>
      </c>
      <c r="C56" s="10">
        <v>401619.37</v>
      </c>
      <c r="D56" s="100">
        <f t="shared" si="1"/>
        <v>40.161937</v>
      </c>
      <c r="E56" s="103"/>
      <c r="F56" s="100">
        <f t="shared" si="2"/>
        <v>0</v>
      </c>
      <c r="G56" s="104">
        <v>401619.37</v>
      </c>
      <c r="H56" s="100">
        <f t="shared" si="3"/>
        <v>40.161937</v>
      </c>
    </row>
    <row r="57" spans="1:8" ht="13.5">
      <c r="A57" s="63">
        <v>21301</v>
      </c>
      <c r="B57" s="64" t="s">
        <v>114</v>
      </c>
      <c r="C57" s="10">
        <v>391899.59</v>
      </c>
      <c r="D57" s="100">
        <f t="shared" si="1"/>
        <v>39.189959</v>
      </c>
      <c r="E57" s="103"/>
      <c r="F57" s="100">
        <f t="shared" si="2"/>
        <v>0</v>
      </c>
      <c r="G57" s="104">
        <v>391899.59</v>
      </c>
      <c r="H57" s="100">
        <f t="shared" si="3"/>
        <v>39.189959</v>
      </c>
    </row>
    <row r="58" spans="1:8" ht="13.5">
      <c r="A58" s="63">
        <v>2130106</v>
      </c>
      <c r="B58" s="12" t="s">
        <v>166</v>
      </c>
      <c r="C58" s="10">
        <v>352297.09</v>
      </c>
      <c r="D58" s="100">
        <f t="shared" si="1"/>
        <v>35.229709</v>
      </c>
      <c r="E58" s="103"/>
      <c r="F58" s="100">
        <f t="shared" si="2"/>
        <v>0</v>
      </c>
      <c r="G58" s="104">
        <v>352297.09</v>
      </c>
      <c r="H58" s="100">
        <f t="shared" si="3"/>
        <v>35.229709</v>
      </c>
    </row>
    <row r="59" spans="1:8" ht="13.5">
      <c r="A59" s="63">
        <v>2130124</v>
      </c>
      <c r="B59" s="12" t="s">
        <v>167</v>
      </c>
      <c r="C59" s="10">
        <v>39602.5</v>
      </c>
      <c r="D59" s="100">
        <f t="shared" si="1"/>
        <v>3.96025</v>
      </c>
      <c r="E59" s="103"/>
      <c r="F59" s="100">
        <f t="shared" si="2"/>
        <v>0</v>
      </c>
      <c r="G59" s="104">
        <v>39602.5</v>
      </c>
      <c r="H59" s="100">
        <f t="shared" si="3"/>
        <v>3.96025</v>
      </c>
    </row>
    <row r="60" spans="1:8" ht="13.5">
      <c r="A60" s="63">
        <v>21306</v>
      </c>
      <c r="B60" s="64" t="s">
        <v>168</v>
      </c>
      <c r="C60" s="10">
        <v>9719.78</v>
      </c>
      <c r="D60" s="100">
        <f t="shared" si="1"/>
        <v>0.9719780000000001</v>
      </c>
      <c r="E60" s="103"/>
      <c r="F60" s="100">
        <f t="shared" si="2"/>
        <v>0</v>
      </c>
      <c r="G60" s="104">
        <v>9719.78</v>
      </c>
      <c r="H60" s="100">
        <f t="shared" si="3"/>
        <v>0.9719780000000001</v>
      </c>
    </row>
    <row r="61" spans="1:8" ht="13.5">
      <c r="A61" s="63">
        <v>2130604</v>
      </c>
      <c r="B61" s="12" t="s">
        <v>169</v>
      </c>
      <c r="C61" s="10">
        <v>9719.78</v>
      </c>
      <c r="D61" s="100">
        <f t="shared" si="1"/>
        <v>0.9719780000000001</v>
      </c>
      <c r="E61" s="103"/>
      <c r="F61" s="100">
        <f t="shared" si="2"/>
        <v>0</v>
      </c>
      <c r="G61" s="104">
        <v>9719.78</v>
      </c>
      <c r="H61" s="100">
        <f t="shared" si="3"/>
        <v>0.9719780000000001</v>
      </c>
    </row>
    <row r="62" spans="1:8" ht="13.5">
      <c r="A62" s="63">
        <v>215</v>
      </c>
      <c r="B62" s="64" t="s">
        <v>119</v>
      </c>
      <c r="C62" s="10">
        <v>3660000</v>
      </c>
      <c r="D62" s="100">
        <f t="shared" si="1"/>
        <v>366</v>
      </c>
      <c r="E62" s="103"/>
      <c r="F62" s="100">
        <f t="shared" si="2"/>
        <v>0</v>
      </c>
      <c r="G62" s="104">
        <v>3660000</v>
      </c>
      <c r="H62" s="100">
        <f t="shared" si="3"/>
        <v>366</v>
      </c>
    </row>
    <row r="63" spans="1:8" ht="13.5">
      <c r="A63" s="63">
        <v>21508</v>
      </c>
      <c r="B63" s="64" t="s">
        <v>120</v>
      </c>
      <c r="C63" s="10">
        <v>3660000</v>
      </c>
      <c r="D63" s="100">
        <f t="shared" si="1"/>
        <v>366</v>
      </c>
      <c r="E63" s="103"/>
      <c r="F63" s="100">
        <f t="shared" si="2"/>
        <v>0</v>
      </c>
      <c r="G63" s="104">
        <v>3660000</v>
      </c>
      <c r="H63" s="100">
        <f t="shared" si="3"/>
        <v>366</v>
      </c>
    </row>
    <row r="64" spans="1:8" ht="13.5">
      <c r="A64" s="63">
        <v>2150899</v>
      </c>
      <c r="B64" s="12" t="s">
        <v>171</v>
      </c>
      <c r="C64" s="10">
        <v>3660000</v>
      </c>
      <c r="D64" s="100">
        <f t="shared" si="1"/>
        <v>366</v>
      </c>
      <c r="E64" s="103"/>
      <c r="F64" s="100">
        <f t="shared" si="2"/>
        <v>0</v>
      </c>
      <c r="G64" s="104">
        <v>3660000</v>
      </c>
      <c r="H64" s="100">
        <f t="shared" si="3"/>
        <v>366</v>
      </c>
    </row>
    <row r="65" spans="1:8" ht="13.5">
      <c r="A65" s="63">
        <v>220</v>
      </c>
      <c r="B65" s="64" t="s">
        <v>122</v>
      </c>
      <c r="C65" s="10">
        <v>4789503.81</v>
      </c>
      <c r="D65" s="100">
        <f t="shared" si="1"/>
        <v>478.95038099999994</v>
      </c>
      <c r="E65" s="103">
        <v>2526640.2</v>
      </c>
      <c r="F65" s="100">
        <f t="shared" si="2"/>
        <v>252.66402000000002</v>
      </c>
      <c r="G65" s="104">
        <v>2262863.61</v>
      </c>
      <c r="H65" s="100">
        <f t="shared" si="3"/>
        <v>226.286361</v>
      </c>
    </row>
    <row r="66" spans="1:8" ht="13.5">
      <c r="A66" s="63">
        <v>22004</v>
      </c>
      <c r="B66" s="64" t="s">
        <v>123</v>
      </c>
      <c r="C66" s="10">
        <v>4789503.81</v>
      </c>
      <c r="D66" s="100">
        <f t="shared" si="1"/>
        <v>478.95038099999994</v>
      </c>
      <c r="E66" s="103">
        <v>2526640.2</v>
      </c>
      <c r="F66" s="100">
        <f t="shared" si="2"/>
        <v>252.66402000000002</v>
      </c>
      <c r="G66" s="104">
        <v>2262863.61</v>
      </c>
      <c r="H66" s="100">
        <f t="shared" si="3"/>
        <v>226.286361</v>
      </c>
    </row>
    <row r="67" spans="1:8" ht="13.5">
      <c r="A67" s="63">
        <v>2200401</v>
      </c>
      <c r="B67" s="12" t="s">
        <v>144</v>
      </c>
      <c r="C67" s="10">
        <v>1958120.2</v>
      </c>
      <c r="D67" s="100">
        <f t="shared" si="1"/>
        <v>195.81202</v>
      </c>
      <c r="E67" s="103">
        <v>1958120.2</v>
      </c>
      <c r="F67" s="100">
        <f t="shared" si="2"/>
        <v>195.81202</v>
      </c>
      <c r="G67" s="104"/>
      <c r="H67" s="100">
        <f t="shared" si="3"/>
        <v>0</v>
      </c>
    </row>
    <row r="68" spans="1:8" ht="13.5">
      <c r="A68" s="63">
        <v>2200402</v>
      </c>
      <c r="B68" s="12" t="s">
        <v>149</v>
      </c>
      <c r="C68" s="10">
        <v>437252.11</v>
      </c>
      <c r="D68" s="100">
        <f t="shared" si="1"/>
        <v>43.725211</v>
      </c>
      <c r="E68" s="103"/>
      <c r="F68" s="100">
        <f t="shared" si="2"/>
        <v>0</v>
      </c>
      <c r="G68" s="104">
        <v>437252.11</v>
      </c>
      <c r="H68" s="100">
        <f t="shared" si="3"/>
        <v>43.725211</v>
      </c>
    </row>
    <row r="69" spans="1:8" ht="13.5">
      <c r="A69" s="63">
        <v>2200404</v>
      </c>
      <c r="B69" s="12" t="s">
        <v>172</v>
      </c>
      <c r="C69" s="10">
        <v>156000</v>
      </c>
      <c r="D69" s="100">
        <f t="shared" si="1"/>
        <v>15.6</v>
      </c>
      <c r="E69" s="103"/>
      <c r="F69" s="100">
        <f t="shared" si="2"/>
        <v>0</v>
      </c>
      <c r="G69" s="104">
        <v>156000</v>
      </c>
      <c r="H69" s="100">
        <f t="shared" si="3"/>
        <v>15.6</v>
      </c>
    </row>
    <row r="70" spans="1:8" ht="13.5">
      <c r="A70" s="63">
        <v>2200406</v>
      </c>
      <c r="B70" s="12" t="s">
        <v>173</v>
      </c>
      <c r="C70" s="10">
        <v>648331.1</v>
      </c>
      <c r="D70" s="100">
        <f aca="true" t="shared" si="4" ref="D70:D77">C70/10000</f>
        <v>64.83310999999999</v>
      </c>
      <c r="E70" s="103"/>
      <c r="F70" s="100">
        <f aca="true" t="shared" si="5" ref="F70:F77">E70/10000</f>
        <v>0</v>
      </c>
      <c r="G70" s="104">
        <v>648331.1</v>
      </c>
      <c r="H70" s="100">
        <f aca="true" t="shared" si="6" ref="H70:H77">G70/10000</f>
        <v>64.83310999999999</v>
      </c>
    </row>
    <row r="71" spans="1:8" ht="13.5">
      <c r="A71" s="63">
        <v>2200409</v>
      </c>
      <c r="B71" s="12" t="s">
        <v>174</v>
      </c>
      <c r="C71" s="10">
        <v>1021280.4</v>
      </c>
      <c r="D71" s="100">
        <f t="shared" si="4"/>
        <v>102.12804</v>
      </c>
      <c r="E71" s="103"/>
      <c r="F71" s="100">
        <f t="shared" si="5"/>
        <v>0</v>
      </c>
      <c r="G71" s="104">
        <v>1021280.4</v>
      </c>
      <c r="H71" s="100">
        <f t="shared" si="6"/>
        <v>102.12804</v>
      </c>
    </row>
    <row r="72" spans="1:8" ht="13.5">
      <c r="A72" s="63">
        <v>2200450</v>
      </c>
      <c r="B72" s="12" t="s">
        <v>175</v>
      </c>
      <c r="C72" s="10">
        <v>568520</v>
      </c>
      <c r="D72" s="100">
        <f t="shared" si="4"/>
        <v>56.852</v>
      </c>
      <c r="E72" s="103">
        <v>568520</v>
      </c>
      <c r="F72" s="100">
        <f t="shared" si="5"/>
        <v>56.852</v>
      </c>
      <c r="G72" s="104"/>
      <c r="H72" s="100">
        <f t="shared" si="6"/>
        <v>0</v>
      </c>
    </row>
    <row r="73" spans="1:8" ht="13.5">
      <c r="A73" s="63">
        <v>221</v>
      </c>
      <c r="B73" s="64" t="s">
        <v>129</v>
      </c>
      <c r="C73" s="10">
        <v>3432035.84</v>
      </c>
      <c r="D73" s="100">
        <f t="shared" si="4"/>
        <v>343.203584</v>
      </c>
      <c r="E73" s="103">
        <v>3432035.84</v>
      </c>
      <c r="F73" s="100">
        <f t="shared" si="5"/>
        <v>343.203584</v>
      </c>
      <c r="G73" s="104"/>
      <c r="H73" s="100">
        <f t="shared" si="6"/>
        <v>0</v>
      </c>
    </row>
    <row r="74" spans="1:8" ht="13.5">
      <c r="A74" s="63">
        <v>22102</v>
      </c>
      <c r="B74" s="64" t="s">
        <v>130</v>
      </c>
      <c r="C74" s="10">
        <v>3432035.84</v>
      </c>
      <c r="D74" s="100">
        <f t="shared" si="4"/>
        <v>343.203584</v>
      </c>
      <c r="E74" s="103">
        <v>3432035.84</v>
      </c>
      <c r="F74" s="100">
        <f t="shared" si="5"/>
        <v>343.203584</v>
      </c>
      <c r="G74" s="104"/>
      <c r="H74" s="100">
        <f t="shared" si="6"/>
        <v>0</v>
      </c>
    </row>
    <row r="75" spans="1:8" ht="13.5">
      <c r="A75" s="63">
        <v>2210201</v>
      </c>
      <c r="B75" s="12" t="s">
        <v>177</v>
      </c>
      <c r="C75" s="10">
        <v>2022415</v>
      </c>
      <c r="D75" s="100">
        <f t="shared" si="4"/>
        <v>202.2415</v>
      </c>
      <c r="E75" s="103">
        <v>2022415</v>
      </c>
      <c r="F75" s="100">
        <f t="shared" si="5"/>
        <v>202.2415</v>
      </c>
      <c r="G75" s="104"/>
      <c r="H75" s="100">
        <f t="shared" si="6"/>
        <v>0</v>
      </c>
    </row>
    <row r="76" spans="1:8" ht="13.5">
      <c r="A76" s="63">
        <v>2210202</v>
      </c>
      <c r="B76" s="12" t="s">
        <v>178</v>
      </c>
      <c r="C76" s="10">
        <v>560511.89</v>
      </c>
      <c r="D76" s="100">
        <f t="shared" si="4"/>
        <v>56.051189</v>
      </c>
      <c r="E76" s="103">
        <v>560511.89</v>
      </c>
      <c r="F76" s="100">
        <f t="shared" si="5"/>
        <v>56.051189</v>
      </c>
      <c r="G76" s="104"/>
      <c r="H76" s="100">
        <f t="shared" si="6"/>
        <v>0</v>
      </c>
    </row>
    <row r="77" spans="1:8" ht="13.5">
      <c r="A77" s="63">
        <v>2210203</v>
      </c>
      <c r="B77" s="12" t="s">
        <v>179</v>
      </c>
      <c r="C77" s="10">
        <v>849108.95</v>
      </c>
      <c r="D77" s="100">
        <f t="shared" si="4"/>
        <v>84.910895</v>
      </c>
      <c r="E77" s="103">
        <v>849108.95</v>
      </c>
      <c r="F77" s="100">
        <f t="shared" si="5"/>
        <v>84.910895</v>
      </c>
      <c r="G77" s="104"/>
      <c r="H77" s="100">
        <f t="shared" si="6"/>
        <v>0</v>
      </c>
    </row>
  </sheetData>
  <sheetProtection/>
  <mergeCells count="1">
    <mergeCell ref="A2:G2"/>
  </mergeCells>
  <printOptions/>
  <pageMargins left="0.65" right="0.36" top="0.9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3" sqref="A3"/>
    </sheetView>
  </sheetViews>
  <sheetFormatPr defaultColWidth="9.140625" defaultRowHeight="12.75"/>
  <cols>
    <col min="1" max="1" width="12.8515625" style="0" customWidth="1"/>
    <col min="2" max="3" width="39.140625" style="0" customWidth="1"/>
    <col min="4" max="4" width="35.421875" style="0" hidden="1" customWidth="1"/>
    <col min="6" max="7" width="9.140625" style="1" customWidth="1"/>
  </cols>
  <sheetData>
    <row r="1" ht="26.25" customHeight="1">
      <c r="A1" s="49" t="s">
        <v>207</v>
      </c>
    </row>
    <row r="2" spans="1:4" ht="27">
      <c r="A2" s="67" t="s">
        <v>208</v>
      </c>
      <c r="B2" s="67"/>
      <c r="C2" s="67"/>
      <c r="D2" s="67"/>
    </row>
    <row r="3" spans="1:3" ht="25.5" customHeight="1">
      <c r="A3" s="6" t="s">
        <v>2</v>
      </c>
      <c r="B3" s="68"/>
      <c r="C3" s="89" t="s">
        <v>3</v>
      </c>
    </row>
    <row r="4" spans="1:4" ht="13.5">
      <c r="A4" s="19" t="s">
        <v>184</v>
      </c>
      <c r="B4" s="20" t="s">
        <v>5</v>
      </c>
      <c r="C4" s="20" t="s">
        <v>209</v>
      </c>
      <c r="D4" s="20" t="s">
        <v>209</v>
      </c>
    </row>
    <row r="5" spans="1:4" ht="20.25" customHeight="1">
      <c r="A5" s="71" t="s">
        <v>210</v>
      </c>
      <c r="B5" s="72" t="s">
        <v>66</v>
      </c>
      <c r="C5" s="72" t="s">
        <v>5</v>
      </c>
      <c r="D5" s="72" t="s">
        <v>5</v>
      </c>
    </row>
    <row r="6" spans="1:4" ht="20.25" customHeight="1">
      <c r="A6" s="77" t="s">
        <v>211</v>
      </c>
      <c r="B6" s="72" t="s">
        <v>5</v>
      </c>
      <c r="C6" s="90">
        <f>D6/10000</f>
        <v>13028.348720999998</v>
      </c>
      <c r="D6" s="91">
        <v>130283487.21</v>
      </c>
    </row>
    <row r="7" spans="1:4" ht="14.25" customHeight="1">
      <c r="A7" s="92" t="s">
        <v>212</v>
      </c>
      <c r="B7" s="31" t="s">
        <v>213</v>
      </c>
      <c r="C7" s="90">
        <f aca="true" t="shared" si="0" ref="C7:C12">D7/10000</f>
        <v>2718.589582</v>
      </c>
      <c r="D7" s="91">
        <v>27185895.82</v>
      </c>
    </row>
    <row r="8" spans="1:4" ht="13.5">
      <c r="A8" s="92" t="s">
        <v>214</v>
      </c>
      <c r="B8" s="31" t="s">
        <v>215</v>
      </c>
      <c r="C8" s="90">
        <f t="shared" si="0"/>
        <v>1413.2706039999998</v>
      </c>
      <c r="D8" s="91">
        <v>14132706.04</v>
      </c>
    </row>
    <row r="9" spans="1:4" ht="13.5">
      <c r="A9" s="92" t="s">
        <v>216</v>
      </c>
      <c r="B9" s="31" t="s">
        <v>217</v>
      </c>
      <c r="C9" s="90">
        <f t="shared" si="0"/>
        <v>719.207438</v>
      </c>
      <c r="D9" s="91">
        <v>7192074.38</v>
      </c>
    </row>
    <row r="10" spans="1:4" ht="13.5">
      <c r="A10" s="92" t="s">
        <v>218</v>
      </c>
      <c r="B10" s="31" t="s">
        <v>219</v>
      </c>
      <c r="C10" s="90"/>
      <c r="D10" s="93" t="s">
        <v>5</v>
      </c>
    </row>
    <row r="11" spans="1:4" ht="13.5">
      <c r="A11" s="92" t="s">
        <v>220</v>
      </c>
      <c r="B11" s="31" t="s">
        <v>221</v>
      </c>
      <c r="C11" s="90">
        <f t="shared" si="0"/>
        <v>137.67955</v>
      </c>
      <c r="D11" s="91">
        <v>1376795.5</v>
      </c>
    </row>
    <row r="12" spans="1:4" ht="13.5">
      <c r="A12" s="92" t="s">
        <v>222</v>
      </c>
      <c r="B12" s="31" t="s">
        <v>223</v>
      </c>
      <c r="C12" s="90">
        <f t="shared" si="0"/>
        <v>8039.601547</v>
      </c>
      <c r="D12" s="91">
        <v>80396015.47</v>
      </c>
    </row>
    <row r="13" spans="1:4" ht="13.5">
      <c r="A13" s="92" t="s">
        <v>224</v>
      </c>
      <c r="B13" s="31" t="s">
        <v>225</v>
      </c>
      <c r="C13" s="90"/>
      <c r="D13" s="93" t="s">
        <v>5</v>
      </c>
    </row>
    <row r="14" spans="1:4" ht="13.5">
      <c r="A14" s="92" t="s">
        <v>226</v>
      </c>
      <c r="B14" s="31" t="s">
        <v>227</v>
      </c>
      <c r="C14" s="90"/>
      <c r="D14" s="93" t="s">
        <v>5</v>
      </c>
    </row>
    <row r="15" spans="1:2" ht="12.75">
      <c r="A15" s="1"/>
      <c r="B15" s="1"/>
    </row>
  </sheetData>
  <sheetProtection/>
  <mergeCells count="5">
    <mergeCell ref="A2:D2"/>
    <mergeCell ref="A4:B4"/>
    <mergeCell ref="A6:B6"/>
    <mergeCell ref="C4:C5"/>
    <mergeCell ref="D4:D5"/>
  </mergeCells>
  <printOptions/>
  <pageMargins left="0.71" right="0.71" top="0.75" bottom="0.54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2"/>
  <sheetViews>
    <sheetView showZeros="0" workbookViewId="0" topLeftCell="A1">
      <selection activeCell="M45" sqref="M45"/>
    </sheetView>
  </sheetViews>
  <sheetFormatPr defaultColWidth="9.140625" defaultRowHeight="12.75"/>
  <cols>
    <col min="1" max="1" width="7.8515625" style="0" customWidth="1"/>
    <col min="2" max="2" width="28.7109375" style="0" customWidth="1"/>
    <col min="3" max="3" width="16.7109375" style="0" hidden="1" customWidth="1"/>
    <col min="4" max="4" width="16.7109375" style="0" customWidth="1"/>
    <col min="5" max="5" width="16.7109375" style="0" hidden="1" customWidth="1"/>
    <col min="6" max="7" width="16.7109375" style="0" customWidth="1"/>
    <col min="8" max="8" width="16.7109375" style="1" hidden="1" customWidth="1"/>
    <col min="10" max="10" width="14.421875" style="0" bestFit="1" customWidth="1"/>
  </cols>
  <sheetData>
    <row r="1" ht="26.25" customHeight="1">
      <c r="A1" s="49" t="s">
        <v>228</v>
      </c>
    </row>
    <row r="2" spans="1:8" ht="27">
      <c r="A2" s="67" t="s">
        <v>229</v>
      </c>
      <c r="B2" s="67"/>
      <c r="C2" s="67"/>
      <c r="D2" s="67"/>
      <c r="E2" s="67"/>
      <c r="F2" s="67"/>
      <c r="G2" s="67"/>
      <c r="H2" s="67"/>
    </row>
    <row r="3" spans="1:7" ht="25.5" customHeight="1">
      <c r="A3" s="6" t="s">
        <v>2</v>
      </c>
      <c r="B3" s="68"/>
      <c r="G3" s="69" t="s">
        <v>3</v>
      </c>
    </row>
    <row r="4" spans="1:8" ht="15" customHeight="1">
      <c r="A4" s="19" t="s">
        <v>184</v>
      </c>
      <c r="B4" s="20" t="s">
        <v>5</v>
      </c>
      <c r="C4" s="70" t="s">
        <v>209</v>
      </c>
      <c r="D4" s="70" t="s">
        <v>209</v>
      </c>
      <c r="E4" s="8" t="s">
        <v>230</v>
      </c>
      <c r="F4" s="8" t="s">
        <v>230</v>
      </c>
      <c r="G4" s="8" t="s">
        <v>231</v>
      </c>
      <c r="H4" s="8" t="s">
        <v>231</v>
      </c>
    </row>
    <row r="5" spans="1:8" ht="15" customHeight="1">
      <c r="A5" s="71" t="s">
        <v>232</v>
      </c>
      <c r="B5" s="72" t="s">
        <v>66</v>
      </c>
      <c r="C5" s="73" t="s">
        <v>5</v>
      </c>
      <c r="D5" s="73" t="s">
        <v>5</v>
      </c>
      <c r="E5" s="74"/>
      <c r="F5" s="74"/>
      <c r="G5" s="74"/>
      <c r="H5" s="74"/>
    </row>
    <row r="6" spans="1:8" ht="15" customHeight="1">
      <c r="A6" s="71" t="s">
        <v>233</v>
      </c>
      <c r="B6" s="72" t="s">
        <v>5</v>
      </c>
      <c r="C6" s="73" t="s">
        <v>5</v>
      </c>
      <c r="D6" s="73" t="s">
        <v>5</v>
      </c>
      <c r="E6" s="74"/>
      <c r="F6" s="74"/>
      <c r="G6" s="74"/>
      <c r="H6" s="74"/>
    </row>
    <row r="7" spans="1:8" ht="15" customHeight="1">
      <c r="A7" s="71" t="s">
        <v>5</v>
      </c>
      <c r="B7" s="72" t="s">
        <v>5</v>
      </c>
      <c r="C7" s="75" t="s">
        <v>5</v>
      </c>
      <c r="D7" s="75" t="s">
        <v>5</v>
      </c>
      <c r="E7" s="76"/>
      <c r="F7" s="76"/>
      <c r="G7" s="76"/>
      <c r="H7" s="76"/>
    </row>
    <row r="8" spans="1:8" ht="13.5">
      <c r="A8" s="77" t="s">
        <v>211</v>
      </c>
      <c r="B8" s="73" t="s">
        <v>5</v>
      </c>
      <c r="C8" s="61">
        <v>36760027.94</v>
      </c>
      <c r="D8" s="78">
        <f>C8/10000</f>
        <v>3676.0027939999995</v>
      </c>
      <c r="E8" s="79">
        <f>E9+E47</f>
        <v>34371770.2</v>
      </c>
      <c r="F8" s="79">
        <f>E8/10000</f>
        <v>3437.17702</v>
      </c>
      <c r="G8" s="79">
        <f>H8/10000</f>
        <v>238.82577400000002</v>
      </c>
      <c r="H8" s="61">
        <f>H19+H75</f>
        <v>2388257.74</v>
      </c>
    </row>
    <row r="9" spans="1:10" ht="13.5">
      <c r="A9" s="80">
        <v>301</v>
      </c>
      <c r="B9" s="81" t="s">
        <v>213</v>
      </c>
      <c r="C9" s="61">
        <v>27179695.82</v>
      </c>
      <c r="D9" s="78">
        <f aca="true" t="shared" si="0" ref="D9:D63">C9/10000</f>
        <v>2717.969582</v>
      </c>
      <c r="E9" s="78">
        <v>27179695.82</v>
      </c>
      <c r="F9" s="79">
        <f aca="true" t="shared" si="1" ref="F9:F63">E9/10000</f>
        <v>2717.969582</v>
      </c>
      <c r="G9" s="79">
        <f aca="true" t="shared" si="2" ref="G9:G72">H9/10000</f>
        <v>0</v>
      </c>
      <c r="J9" s="87"/>
    </row>
    <row r="10" spans="1:8" ht="13.5">
      <c r="A10" s="80">
        <v>30101</v>
      </c>
      <c r="B10" s="81" t="s">
        <v>234</v>
      </c>
      <c r="C10" s="10">
        <v>6738569.6</v>
      </c>
      <c r="D10" s="78">
        <f t="shared" si="0"/>
        <v>673.85696</v>
      </c>
      <c r="E10" s="79">
        <v>6738569.6</v>
      </c>
      <c r="F10" s="79">
        <f t="shared" si="1"/>
        <v>673.85696</v>
      </c>
      <c r="G10" s="79">
        <f t="shared" si="2"/>
        <v>0</v>
      </c>
      <c r="H10" s="11"/>
    </row>
    <row r="11" spans="1:8" ht="13.5">
      <c r="A11" s="80">
        <v>30102</v>
      </c>
      <c r="B11" s="81" t="s">
        <v>235</v>
      </c>
      <c r="C11" s="82">
        <v>5811546.55</v>
      </c>
      <c r="D11" s="78">
        <f t="shared" si="0"/>
        <v>581.1546549999999</v>
      </c>
      <c r="E11" s="83">
        <v>5811546.55</v>
      </c>
      <c r="F11" s="79">
        <f t="shared" si="1"/>
        <v>581.1546549999999</v>
      </c>
      <c r="G11" s="79">
        <f t="shared" si="2"/>
        <v>0</v>
      </c>
      <c r="H11" s="11"/>
    </row>
    <row r="12" spans="1:8" ht="13.5">
      <c r="A12" s="80">
        <v>30103</v>
      </c>
      <c r="B12" s="81" t="s">
        <v>236</v>
      </c>
      <c r="C12" s="84">
        <v>3410412.7</v>
      </c>
      <c r="D12" s="78">
        <f t="shared" si="0"/>
        <v>341.04127</v>
      </c>
      <c r="E12" s="85">
        <v>3410412.7</v>
      </c>
      <c r="F12" s="79">
        <f t="shared" si="1"/>
        <v>341.04127</v>
      </c>
      <c r="G12" s="79">
        <f t="shared" si="2"/>
        <v>0</v>
      </c>
      <c r="H12" s="11"/>
    </row>
    <row r="13" spans="1:8" ht="13.5">
      <c r="A13" s="80">
        <v>30104</v>
      </c>
      <c r="B13" s="81" t="s">
        <v>237</v>
      </c>
      <c r="C13" s="28">
        <v>5385295.93</v>
      </c>
      <c r="D13" s="78">
        <f t="shared" si="0"/>
        <v>538.529593</v>
      </c>
      <c r="E13" s="86">
        <v>5385295.93</v>
      </c>
      <c r="F13" s="79">
        <f t="shared" si="1"/>
        <v>538.529593</v>
      </c>
      <c r="G13" s="79">
        <f t="shared" si="2"/>
        <v>0</v>
      </c>
      <c r="H13" s="11"/>
    </row>
    <row r="14" spans="1:8" ht="13.5">
      <c r="A14" s="80">
        <v>30106</v>
      </c>
      <c r="B14" s="81" t="s">
        <v>238</v>
      </c>
      <c r="C14" s="41" t="s">
        <v>5</v>
      </c>
      <c r="D14" s="78"/>
      <c r="E14" s="78" t="s">
        <v>5</v>
      </c>
      <c r="F14" s="79"/>
      <c r="G14" s="79">
        <f t="shared" si="2"/>
        <v>0</v>
      </c>
      <c r="H14" s="11"/>
    </row>
    <row r="15" spans="1:8" ht="13.5">
      <c r="A15" s="80">
        <v>30107</v>
      </c>
      <c r="B15" s="81" t="s">
        <v>239</v>
      </c>
      <c r="C15" s="28">
        <v>1824979.33</v>
      </c>
      <c r="D15" s="78">
        <f t="shared" si="0"/>
        <v>182.49793300000002</v>
      </c>
      <c r="E15" s="86">
        <v>1824979.33</v>
      </c>
      <c r="F15" s="79">
        <f t="shared" si="1"/>
        <v>182.49793300000002</v>
      </c>
      <c r="G15" s="79">
        <f t="shared" si="2"/>
        <v>0</v>
      </c>
      <c r="H15" s="11"/>
    </row>
    <row r="16" spans="1:8" ht="13.5">
      <c r="A16" s="80">
        <v>30108</v>
      </c>
      <c r="B16" s="81" t="s">
        <v>240</v>
      </c>
      <c r="C16" s="28">
        <v>3436398.87</v>
      </c>
      <c r="D16" s="78">
        <f t="shared" si="0"/>
        <v>343.639887</v>
      </c>
      <c r="E16" s="86">
        <v>3436398.87</v>
      </c>
      <c r="F16" s="79">
        <f t="shared" si="1"/>
        <v>343.639887</v>
      </c>
      <c r="G16" s="79">
        <f t="shared" si="2"/>
        <v>0</v>
      </c>
      <c r="H16" s="11"/>
    </row>
    <row r="17" spans="1:8" ht="13.5">
      <c r="A17" s="80">
        <v>30109</v>
      </c>
      <c r="B17" s="81" t="s">
        <v>241</v>
      </c>
      <c r="C17" s="28">
        <v>79926</v>
      </c>
      <c r="D17" s="78">
        <f t="shared" si="0"/>
        <v>7.9926</v>
      </c>
      <c r="E17" s="86">
        <v>79926</v>
      </c>
      <c r="F17" s="79">
        <f t="shared" si="1"/>
        <v>7.9926</v>
      </c>
      <c r="G17" s="79">
        <f t="shared" si="2"/>
        <v>0</v>
      </c>
      <c r="H17" s="11"/>
    </row>
    <row r="18" spans="1:8" ht="13.5">
      <c r="A18" s="80">
        <v>30199</v>
      </c>
      <c r="B18" s="81" t="s">
        <v>242</v>
      </c>
      <c r="C18" s="28">
        <v>492566.84</v>
      </c>
      <c r="D18" s="78">
        <f t="shared" si="0"/>
        <v>49.256684</v>
      </c>
      <c r="E18" s="86">
        <v>492566.84</v>
      </c>
      <c r="F18" s="79">
        <f t="shared" si="1"/>
        <v>49.256684</v>
      </c>
      <c r="G18" s="79">
        <f t="shared" si="2"/>
        <v>0</v>
      </c>
      <c r="H18" s="11"/>
    </row>
    <row r="19" spans="1:8" ht="13.5">
      <c r="A19" s="80">
        <v>302</v>
      </c>
      <c r="B19" s="81" t="s">
        <v>215</v>
      </c>
      <c r="C19" s="61">
        <v>2357320.74</v>
      </c>
      <c r="D19" s="78">
        <f t="shared" si="0"/>
        <v>235.732074</v>
      </c>
      <c r="E19" s="86"/>
      <c r="F19" s="79">
        <f t="shared" si="1"/>
        <v>0</v>
      </c>
      <c r="G19" s="79">
        <f t="shared" si="2"/>
        <v>235.732074</v>
      </c>
      <c r="H19" s="61">
        <v>2357320.74</v>
      </c>
    </row>
    <row r="20" spans="1:8" ht="13.5">
      <c r="A20" s="80">
        <v>30201</v>
      </c>
      <c r="B20" s="81" t="s">
        <v>243</v>
      </c>
      <c r="C20" s="28">
        <v>256609.32</v>
      </c>
      <c r="D20" s="78">
        <f t="shared" si="0"/>
        <v>25.660932</v>
      </c>
      <c r="E20" s="79"/>
      <c r="F20" s="79">
        <f t="shared" si="1"/>
        <v>0</v>
      </c>
      <c r="G20" s="79">
        <f t="shared" si="2"/>
        <v>25.660932</v>
      </c>
      <c r="H20" s="28">
        <v>256609.32</v>
      </c>
    </row>
    <row r="21" spans="1:8" ht="13.5">
      <c r="A21" s="80">
        <v>30202</v>
      </c>
      <c r="B21" s="81" t="s">
        <v>244</v>
      </c>
      <c r="C21" s="11">
        <v>107</v>
      </c>
      <c r="D21" s="78">
        <f t="shared" si="0"/>
        <v>0.0107</v>
      </c>
      <c r="E21" s="79"/>
      <c r="F21" s="79">
        <f t="shared" si="1"/>
        <v>0</v>
      </c>
      <c r="G21" s="79">
        <f t="shared" si="2"/>
        <v>0.0107</v>
      </c>
      <c r="H21" s="11">
        <v>107</v>
      </c>
    </row>
    <row r="22" spans="1:8" ht="13.5">
      <c r="A22" s="80">
        <v>30203</v>
      </c>
      <c r="B22" s="81" t="s">
        <v>245</v>
      </c>
      <c r="C22" s="41"/>
      <c r="D22" s="78">
        <f t="shared" si="0"/>
        <v>0</v>
      </c>
      <c r="E22" s="79"/>
      <c r="F22" s="79">
        <f t="shared" si="1"/>
        <v>0</v>
      </c>
      <c r="G22" s="79">
        <f t="shared" si="2"/>
        <v>0</v>
      </c>
      <c r="H22" s="41"/>
    </row>
    <row r="23" spans="1:8" ht="13.5">
      <c r="A23" s="80">
        <v>30204</v>
      </c>
      <c r="B23" s="81" t="s">
        <v>246</v>
      </c>
      <c r="C23" s="28">
        <v>5987.87</v>
      </c>
      <c r="D23" s="78">
        <f t="shared" si="0"/>
        <v>0.598787</v>
      </c>
      <c r="E23" s="79"/>
      <c r="F23" s="79">
        <f t="shared" si="1"/>
        <v>0</v>
      </c>
      <c r="G23" s="79">
        <f t="shared" si="2"/>
        <v>0.598787</v>
      </c>
      <c r="H23" s="28">
        <v>5987.87</v>
      </c>
    </row>
    <row r="24" spans="1:8" ht="13.5">
      <c r="A24" s="80">
        <v>30205</v>
      </c>
      <c r="B24" s="81" t="s">
        <v>247</v>
      </c>
      <c r="C24" s="28">
        <v>63016.09</v>
      </c>
      <c r="D24" s="78">
        <f t="shared" si="0"/>
        <v>6.301609</v>
      </c>
      <c r="E24" s="79"/>
      <c r="F24" s="79">
        <f t="shared" si="1"/>
        <v>0</v>
      </c>
      <c r="G24" s="79">
        <f t="shared" si="2"/>
        <v>6.301609</v>
      </c>
      <c r="H24" s="28">
        <v>63016.09</v>
      </c>
    </row>
    <row r="25" spans="1:8" ht="13.5">
      <c r="A25" s="80">
        <v>30206</v>
      </c>
      <c r="B25" s="81" t="s">
        <v>248</v>
      </c>
      <c r="C25" s="28">
        <v>327728.21</v>
      </c>
      <c r="D25" s="78">
        <f t="shared" si="0"/>
        <v>32.772821</v>
      </c>
      <c r="E25" s="79"/>
      <c r="F25" s="79">
        <f t="shared" si="1"/>
        <v>0</v>
      </c>
      <c r="G25" s="79">
        <f t="shared" si="2"/>
        <v>32.772821</v>
      </c>
      <c r="H25" s="28">
        <v>327728.21</v>
      </c>
    </row>
    <row r="26" spans="1:8" ht="13.5">
      <c r="A26" s="80">
        <v>30207</v>
      </c>
      <c r="B26" s="81" t="s">
        <v>249</v>
      </c>
      <c r="C26" s="28">
        <v>319731.34</v>
      </c>
      <c r="D26" s="78">
        <f t="shared" si="0"/>
        <v>31.973134</v>
      </c>
      <c r="E26" s="79"/>
      <c r="F26" s="79">
        <f t="shared" si="1"/>
        <v>0</v>
      </c>
      <c r="G26" s="79">
        <f t="shared" si="2"/>
        <v>31.973134</v>
      </c>
      <c r="H26" s="28">
        <v>319731.34</v>
      </c>
    </row>
    <row r="27" spans="1:8" ht="13.5">
      <c r="A27" s="80">
        <v>30208</v>
      </c>
      <c r="B27" s="81" t="s">
        <v>250</v>
      </c>
      <c r="C27" s="41" t="s">
        <v>5</v>
      </c>
      <c r="D27" s="78"/>
      <c r="E27" s="79"/>
      <c r="F27" s="79">
        <f t="shared" si="1"/>
        <v>0</v>
      </c>
      <c r="G27" s="79"/>
      <c r="H27" s="41" t="s">
        <v>5</v>
      </c>
    </row>
    <row r="28" spans="1:8" ht="13.5">
      <c r="A28" s="80">
        <v>30209</v>
      </c>
      <c r="B28" s="81" t="s">
        <v>251</v>
      </c>
      <c r="D28" s="78">
        <f t="shared" si="0"/>
        <v>0</v>
      </c>
      <c r="E28" s="79"/>
      <c r="F28" s="79">
        <f t="shared" si="1"/>
        <v>0</v>
      </c>
      <c r="G28" s="79">
        <f t="shared" si="2"/>
        <v>0</v>
      </c>
      <c r="H28"/>
    </row>
    <row r="29" spans="1:8" ht="13.5">
      <c r="A29" s="80">
        <v>30211</v>
      </c>
      <c r="B29" s="81" t="s">
        <v>252</v>
      </c>
      <c r="C29" s="28">
        <v>88358.2</v>
      </c>
      <c r="D29" s="78">
        <f t="shared" si="0"/>
        <v>8.83582</v>
      </c>
      <c r="E29" s="79"/>
      <c r="F29" s="79">
        <f t="shared" si="1"/>
        <v>0</v>
      </c>
      <c r="G29" s="79">
        <f t="shared" si="2"/>
        <v>8.83582</v>
      </c>
      <c r="H29" s="28">
        <v>88358.2</v>
      </c>
    </row>
    <row r="30" spans="1:8" ht="13.5">
      <c r="A30" s="80">
        <v>30212</v>
      </c>
      <c r="B30" s="81" t="s">
        <v>253</v>
      </c>
      <c r="C30" s="41" t="s">
        <v>5</v>
      </c>
      <c r="D30" s="78"/>
      <c r="E30" s="79"/>
      <c r="F30" s="79">
        <f t="shared" si="1"/>
        <v>0</v>
      </c>
      <c r="G30" s="79"/>
      <c r="H30" s="41" t="s">
        <v>5</v>
      </c>
    </row>
    <row r="31" spans="1:8" ht="13.5">
      <c r="A31" s="80">
        <v>30213</v>
      </c>
      <c r="B31" s="81" t="s">
        <v>254</v>
      </c>
      <c r="C31" s="28">
        <v>34082</v>
      </c>
      <c r="D31" s="78">
        <f t="shared" si="0"/>
        <v>3.4082</v>
      </c>
      <c r="E31" s="79"/>
      <c r="F31" s="79">
        <f t="shared" si="1"/>
        <v>0</v>
      </c>
      <c r="G31" s="79">
        <f t="shared" si="2"/>
        <v>3.4082</v>
      </c>
      <c r="H31" s="28">
        <v>34082</v>
      </c>
    </row>
    <row r="32" spans="1:8" ht="13.5">
      <c r="A32" s="80">
        <v>30214</v>
      </c>
      <c r="B32" s="81" t="s">
        <v>255</v>
      </c>
      <c r="C32" s="28">
        <v>51500</v>
      </c>
      <c r="D32" s="78">
        <f t="shared" si="0"/>
        <v>5.15</v>
      </c>
      <c r="E32" s="79"/>
      <c r="F32" s="79">
        <f t="shared" si="1"/>
        <v>0</v>
      </c>
      <c r="G32" s="79">
        <f t="shared" si="2"/>
        <v>5.15</v>
      </c>
      <c r="H32" s="28">
        <v>51500</v>
      </c>
    </row>
    <row r="33" spans="1:8" ht="13.5">
      <c r="A33" s="80">
        <v>30215</v>
      </c>
      <c r="B33" s="81" t="s">
        <v>256</v>
      </c>
      <c r="C33" s="41" t="s">
        <v>5</v>
      </c>
      <c r="D33" s="78"/>
      <c r="E33" s="79"/>
      <c r="F33" s="79">
        <f t="shared" si="1"/>
        <v>0</v>
      </c>
      <c r="G33" s="79"/>
      <c r="H33" s="41" t="s">
        <v>5</v>
      </c>
    </row>
    <row r="34" spans="1:8" ht="13.5">
      <c r="A34" s="80">
        <v>30216</v>
      </c>
      <c r="B34" s="81" t="s">
        <v>257</v>
      </c>
      <c r="C34" s="28">
        <v>30432</v>
      </c>
      <c r="D34" s="78">
        <f t="shared" si="0"/>
        <v>3.0432</v>
      </c>
      <c r="E34" s="79"/>
      <c r="F34" s="79">
        <f t="shared" si="1"/>
        <v>0</v>
      </c>
      <c r="G34" s="79">
        <f t="shared" si="2"/>
        <v>3.0432</v>
      </c>
      <c r="H34" s="28">
        <v>30432</v>
      </c>
    </row>
    <row r="35" spans="1:8" ht="13.5">
      <c r="A35" s="80">
        <v>30217</v>
      </c>
      <c r="B35" s="81" t="s">
        <v>258</v>
      </c>
      <c r="C35" s="28">
        <v>4557</v>
      </c>
      <c r="D35" s="78">
        <f t="shared" si="0"/>
        <v>0.4557</v>
      </c>
      <c r="E35" s="79"/>
      <c r="F35" s="79">
        <f t="shared" si="1"/>
        <v>0</v>
      </c>
      <c r="G35" s="79">
        <f t="shared" si="2"/>
        <v>0.4557</v>
      </c>
      <c r="H35" s="28">
        <v>4557</v>
      </c>
    </row>
    <row r="36" spans="1:8" ht="13.5">
      <c r="A36" s="80">
        <v>30218</v>
      </c>
      <c r="B36" s="81" t="s">
        <v>259</v>
      </c>
      <c r="C36" s="41" t="s">
        <v>5</v>
      </c>
      <c r="D36" s="78"/>
      <c r="E36" s="79"/>
      <c r="F36" s="79">
        <f t="shared" si="1"/>
        <v>0</v>
      </c>
      <c r="G36" s="79"/>
      <c r="H36" s="41" t="s">
        <v>5</v>
      </c>
    </row>
    <row r="37" spans="1:8" ht="13.5">
      <c r="A37" s="80">
        <v>30224</v>
      </c>
      <c r="B37" s="81" t="s">
        <v>260</v>
      </c>
      <c r="C37" s="41" t="s">
        <v>5</v>
      </c>
      <c r="D37" s="78"/>
      <c r="E37" s="79"/>
      <c r="F37" s="79">
        <f t="shared" si="1"/>
        <v>0</v>
      </c>
      <c r="G37" s="79"/>
      <c r="H37" s="41" t="s">
        <v>5</v>
      </c>
    </row>
    <row r="38" spans="1:8" ht="13.5">
      <c r="A38" s="80">
        <v>30225</v>
      </c>
      <c r="B38" s="81" t="s">
        <v>261</v>
      </c>
      <c r="C38" s="41" t="s">
        <v>5</v>
      </c>
      <c r="D38" s="78"/>
      <c r="E38" s="79"/>
      <c r="F38" s="79">
        <f t="shared" si="1"/>
        <v>0</v>
      </c>
      <c r="G38" s="79"/>
      <c r="H38" s="41" t="s">
        <v>5</v>
      </c>
    </row>
    <row r="39" spans="1:8" ht="13.5">
      <c r="A39" s="80">
        <v>30226</v>
      </c>
      <c r="B39" s="81" t="s">
        <v>262</v>
      </c>
      <c r="C39" s="28">
        <v>389930.89</v>
      </c>
      <c r="D39" s="78">
        <f t="shared" si="0"/>
        <v>38.993089000000005</v>
      </c>
      <c r="E39" s="79"/>
      <c r="F39" s="79">
        <f t="shared" si="1"/>
        <v>0</v>
      </c>
      <c r="G39" s="79">
        <f t="shared" si="2"/>
        <v>38.993089000000005</v>
      </c>
      <c r="H39" s="28">
        <v>389930.89</v>
      </c>
    </row>
    <row r="40" spans="1:8" ht="13.5">
      <c r="A40" s="80">
        <v>30227</v>
      </c>
      <c r="B40" s="81" t="s">
        <v>263</v>
      </c>
      <c r="C40" s="28">
        <v>21150</v>
      </c>
      <c r="D40" s="78">
        <f t="shared" si="0"/>
        <v>2.115</v>
      </c>
      <c r="E40" s="79"/>
      <c r="F40" s="79">
        <f t="shared" si="1"/>
        <v>0</v>
      </c>
      <c r="G40" s="79">
        <f t="shared" si="2"/>
        <v>2.115</v>
      </c>
      <c r="H40" s="28">
        <v>21150</v>
      </c>
    </row>
    <row r="41" spans="1:8" ht="13.5">
      <c r="A41" s="80">
        <v>30228</v>
      </c>
      <c r="B41" s="81" t="s">
        <v>264</v>
      </c>
      <c r="C41" s="28">
        <v>205739.35</v>
      </c>
      <c r="D41" s="78">
        <f t="shared" si="0"/>
        <v>20.573935000000002</v>
      </c>
      <c r="E41" s="79"/>
      <c r="F41" s="79">
        <f t="shared" si="1"/>
        <v>0</v>
      </c>
      <c r="G41" s="79">
        <f t="shared" si="2"/>
        <v>20.573935000000002</v>
      </c>
      <c r="H41" s="28">
        <v>205739.35</v>
      </c>
    </row>
    <row r="42" spans="1:8" ht="13.5">
      <c r="A42" s="80">
        <v>30229</v>
      </c>
      <c r="B42" s="81" t="s">
        <v>265</v>
      </c>
      <c r="C42" s="28">
        <v>2500</v>
      </c>
      <c r="D42" s="78">
        <f t="shared" si="0"/>
        <v>0.25</v>
      </c>
      <c r="E42" s="79"/>
      <c r="F42" s="79">
        <f t="shared" si="1"/>
        <v>0</v>
      </c>
      <c r="G42" s="79">
        <f t="shared" si="2"/>
        <v>0.25</v>
      </c>
      <c r="H42" s="28">
        <v>2500</v>
      </c>
    </row>
    <row r="43" spans="1:8" ht="13.5">
      <c r="A43" s="80">
        <v>30231</v>
      </c>
      <c r="B43" s="81" t="s">
        <v>266</v>
      </c>
      <c r="C43" s="28">
        <v>175789.61</v>
      </c>
      <c r="D43" s="78">
        <f t="shared" si="0"/>
        <v>17.578961</v>
      </c>
      <c r="E43" s="79"/>
      <c r="F43" s="79">
        <f t="shared" si="1"/>
        <v>0</v>
      </c>
      <c r="G43" s="79">
        <f t="shared" si="2"/>
        <v>17.578961</v>
      </c>
      <c r="H43" s="28">
        <v>175789.61</v>
      </c>
    </row>
    <row r="44" spans="1:8" ht="13.5">
      <c r="A44" s="80">
        <v>30239</v>
      </c>
      <c r="B44" s="81" t="s">
        <v>267</v>
      </c>
      <c r="C44" s="28">
        <v>26175.09</v>
      </c>
      <c r="D44" s="78">
        <f t="shared" si="0"/>
        <v>2.617509</v>
      </c>
      <c r="E44" s="79"/>
      <c r="F44" s="79">
        <f t="shared" si="1"/>
        <v>0</v>
      </c>
      <c r="G44" s="79">
        <f t="shared" si="2"/>
        <v>2.617509</v>
      </c>
      <c r="H44" s="28">
        <v>26175.09</v>
      </c>
    </row>
    <row r="45" spans="1:8" ht="13.5">
      <c r="A45" s="80">
        <v>30240</v>
      </c>
      <c r="B45" s="81" t="s">
        <v>268</v>
      </c>
      <c r="C45" s="28">
        <v>7577.08</v>
      </c>
      <c r="D45" s="78">
        <f t="shared" si="0"/>
        <v>0.757708</v>
      </c>
      <c r="E45" s="79"/>
      <c r="F45" s="79">
        <f t="shared" si="1"/>
        <v>0</v>
      </c>
      <c r="G45" s="79">
        <f t="shared" si="2"/>
        <v>0.757708</v>
      </c>
      <c r="H45" s="28">
        <v>7577.08</v>
      </c>
    </row>
    <row r="46" spans="1:8" ht="13.5">
      <c r="A46" s="80">
        <v>30299</v>
      </c>
      <c r="B46" s="81" t="s">
        <v>269</v>
      </c>
      <c r="C46" s="28">
        <v>346349.69</v>
      </c>
      <c r="D46" s="78">
        <f t="shared" si="0"/>
        <v>34.634969</v>
      </c>
      <c r="E46" s="79"/>
      <c r="F46" s="79">
        <f t="shared" si="1"/>
        <v>0</v>
      </c>
      <c r="G46" s="79">
        <f t="shared" si="2"/>
        <v>34.634969</v>
      </c>
      <c r="H46" s="28">
        <v>346349.69</v>
      </c>
    </row>
    <row r="47" spans="1:7" ht="13.5">
      <c r="A47" s="80">
        <v>303</v>
      </c>
      <c r="B47" s="81" t="s">
        <v>217</v>
      </c>
      <c r="C47" s="61">
        <v>7192074.38</v>
      </c>
      <c r="D47" s="78">
        <f t="shared" si="0"/>
        <v>719.207438</v>
      </c>
      <c r="E47" s="78">
        <v>7192074.38</v>
      </c>
      <c r="F47" s="79">
        <f t="shared" si="1"/>
        <v>719.207438</v>
      </c>
      <c r="G47" s="79">
        <f t="shared" si="2"/>
        <v>0</v>
      </c>
    </row>
    <row r="48" spans="1:7" ht="13.5">
      <c r="A48" s="80">
        <v>30301</v>
      </c>
      <c r="B48" s="81" t="s">
        <v>270</v>
      </c>
      <c r="C48" s="10">
        <v>674665.4</v>
      </c>
      <c r="D48" s="78">
        <f t="shared" si="0"/>
        <v>67.46654000000001</v>
      </c>
      <c r="E48" s="79">
        <v>674665.4</v>
      </c>
      <c r="F48" s="79">
        <f t="shared" si="1"/>
        <v>67.46654000000001</v>
      </c>
      <c r="G48" s="79">
        <f t="shared" si="2"/>
        <v>0</v>
      </c>
    </row>
    <row r="49" spans="1:7" ht="13.5">
      <c r="A49" s="80">
        <v>30302</v>
      </c>
      <c r="B49" s="81" t="s">
        <v>271</v>
      </c>
      <c r="C49" s="41" t="s">
        <v>5</v>
      </c>
      <c r="D49" s="78"/>
      <c r="E49" s="78" t="s">
        <v>5</v>
      </c>
      <c r="F49" s="79"/>
      <c r="G49" s="79">
        <f t="shared" si="2"/>
        <v>0</v>
      </c>
    </row>
    <row r="50" spans="1:7" ht="13.5">
      <c r="A50" s="80">
        <v>30303</v>
      </c>
      <c r="B50" s="81" t="s">
        <v>272</v>
      </c>
      <c r="C50" s="41" t="s">
        <v>5</v>
      </c>
      <c r="D50" s="78"/>
      <c r="E50" s="78" t="s">
        <v>5</v>
      </c>
      <c r="F50" s="79"/>
      <c r="G50" s="79">
        <f t="shared" si="2"/>
        <v>0</v>
      </c>
    </row>
    <row r="51" spans="1:7" ht="13.5">
      <c r="A51" s="80">
        <v>30304</v>
      </c>
      <c r="B51" s="81" t="s">
        <v>273</v>
      </c>
      <c r="C51" s="28">
        <v>786813</v>
      </c>
      <c r="D51" s="78">
        <f t="shared" si="0"/>
        <v>78.6813</v>
      </c>
      <c r="E51" s="86">
        <v>786813</v>
      </c>
      <c r="F51" s="79">
        <f t="shared" si="1"/>
        <v>78.6813</v>
      </c>
      <c r="G51" s="79">
        <f t="shared" si="2"/>
        <v>0</v>
      </c>
    </row>
    <row r="52" spans="1:7" ht="13.5">
      <c r="A52" s="80">
        <v>30305</v>
      </c>
      <c r="B52" s="81" t="s">
        <v>274</v>
      </c>
      <c r="C52" s="28">
        <v>8100</v>
      </c>
      <c r="D52" s="78">
        <f t="shared" si="0"/>
        <v>0.81</v>
      </c>
      <c r="E52" s="86">
        <v>8100</v>
      </c>
      <c r="F52" s="79">
        <f t="shared" si="1"/>
        <v>0.81</v>
      </c>
      <c r="G52" s="79">
        <f t="shared" si="2"/>
        <v>0</v>
      </c>
    </row>
    <row r="53" spans="1:7" ht="13.5">
      <c r="A53" s="80">
        <v>30306</v>
      </c>
      <c r="B53" s="81" t="s">
        <v>275</v>
      </c>
      <c r="C53" s="41" t="s">
        <v>5</v>
      </c>
      <c r="D53" s="78"/>
      <c r="E53" s="78" t="s">
        <v>5</v>
      </c>
      <c r="F53" s="79"/>
      <c r="G53" s="79">
        <f t="shared" si="2"/>
        <v>0</v>
      </c>
    </row>
    <row r="54" spans="1:7" ht="13.5">
      <c r="A54" s="80">
        <v>30307</v>
      </c>
      <c r="B54" s="81" t="s">
        <v>276</v>
      </c>
      <c r="C54" s="28">
        <v>40500</v>
      </c>
      <c r="D54" s="78">
        <f t="shared" si="0"/>
        <v>4.05</v>
      </c>
      <c r="E54" s="86">
        <v>40500</v>
      </c>
      <c r="F54" s="79">
        <f t="shared" si="1"/>
        <v>4.05</v>
      </c>
      <c r="G54" s="79">
        <f t="shared" si="2"/>
        <v>0</v>
      </c>
    </row>
    <row r="55" spans="1:7" ht="13.5">
      <c r="A55" s="80">
        <v>30308</v>
      </c>
      <c r="B55" s="81" t="s">
        <v>277</v>
      </c>
      <c r="C55" s="41" t="s">
        <v>5</v>
      </c>
      <c r="D55" s="78"/>
      <c r="E55" s="78" t="s">
        <v>5</v>
      </c>
      <c r="F55" s="79"/>
      <c r="G55" s="79">
        <f t="shared" si="2"/>
        <v>0</v>
      </c>
    </row>
    <row r="56" spans="1:7" ht="13.5">
      <c r="A56" s="80">
        <v>30309</v>
      </c>
      <c r="B56" s="81" t="s">
        <v>278</v>
      </c>
      <c r="C56" s="41" t="s">
        <v>5</v>
      </c>
      <c r="D56" s="78"/>
      <c r="E56" s="78" t="s">
        <v>5</v>
      </c>
      <c r="F56" s="79"/>
      <c r="G56" s="79">
        <f t="shared" si="2"/>
        <v>0</v>
      </c>
    </row>
    <row r="57" spans="1:7" ht="13.5">
      <c r="A57" s="80">
        <v>30310</v>
      </c>
      <c r="B57" s="81" t="s">
        <v>279</v>
      </c>
      <c r="C57" s="41" t="s">
        <v>5</v>
      </c>
      <c r="D57" s="78"/>
      <c r="E57" s="78" t="s">
        <v>5</v>
      </c>
      <c r="F57" s="79"/>
      <c r="G57" s="79">
        <f t="shared" si="2"/>
        <v>0</v>
      </c>
    </row>
    <row r="58" spans="1:7" ht="13.5">
      <c r="A58" s="80">
        <v>30311</v>
      </c>
      <c r="B58" s="81" t="s">
        <v>131</v>
      </c>
      <c r="C58" s="28">
        <v>2027323</v>
      </c>
      <c r="D58" s="78">
        <f t="shared" si="0"/>
        <v>202.7323</v>
      </c>
      <c r="E58" s="86">
        <v>2027323</v>
      </c>
      <c r="F58" s="79">
        <f t="shared" si="1"/>
        <v>202.7323</v>
      </c>
      <c r="G58" s="79">
        <f t="shared" si="2"/>
        <v>0</v>
      </c>
    </row>
    <row r="59" spans="1:7" ht="13.5">
      <c r="A59" s="80">
        <v>30312</v>
      </c>
      <c r="B59" s="81" t="s">
        <v>132</v>
      </c>
      <c r="C59" s="28">
        <v>573136</v>
      </c>
      <c r="D59" s="78">
        <f t="shared" si="0"/>
        <v>57.3136</v>
      </c>
      <c r="E59" s="86">
        <v>573136</v>
      </c>
      <c r="F59" s="79">
        <f t="shared" si="1"/>
        <v>57.3136</v>
      </c>
      <c r="G59" s="79">
        <f t="shared" si="2"/>
        <v>0</v>
      </c>
    </row>
    <row r="60" spans="1:7" ht="13.5">
      <c r="A60" s="80">
        <v>30313</v>
      </c>
      <c r="B60" s="81" t="s">
        <v>133</v>
      </c>
      <c r="C60" s="28">
        <v>851432.95</v>
      </c>
      <c r="D60" s="78">
        <f t="shared" si="0"/>
        <v>85.143295</v>
      </c>
      <c r="E60" s="86">
        <v>851432.95</v>
      </c>
      <c r="F60" s="79">
        <f t="shared" si="1"/>
        <v>85.143295</v>
      </c>
      <c r="G60" s="79">
        <f t="shared" si="2"/>
        <v>0</v>
      </c>
    </row>
    <row r="61" spans="1:7" ht="13.5">
      <c r="A61" s="80">
        <v>30314</v>
      </c>
      <c r="B61" s="81" t="s">
        <v>280</v>
      </c>
      <c r="C61" s="41" t="s">
        <v>5</v>
      </c>
      <c r="D61" s="78"/>
      <c r="E61" s="78" t="s">
        <v>5</v>
      </c>
      <c r="F61" s="79"/>
      <c r="G61" s="79">
        <f t="shared" si="2"/>
        <v>0</v>
      </c>
    </row>
    <row r="62" spans="1:7" ht="13.5">
      <c r="A62" s="80">
        <v>30315</v>
      </c>
      <c r="B62" s="81" t="s">
        <v>281</v>
      </c>
      <c r="C62" s="41" t="s">
        <v>5</v>
      </c>
      <c r="D62" s="78"/>
      <c r="E62" s="78" t="s">
        <v>5</v>
      </c>
      <c r="F62" s="79"/>
      <c r="G62" s="79">
        <f t="shared" si="2"/>
        <v>0</v>
      </c>
    </row>
    <row r="63" spans="1:7" ht="13.5">
      <c r="A63" s="80">
        <v>30399</v>
      </c>
      <c r="B63" s="81" t="s">
        <v>282</v>
      </c>
      <c r="C63" s="28">
        <v>2230104.03</v>
      </c>
      <c r="D63" s="78">
        <f t="shared" si="0"/>
        <v>223.01040299999997</v>
      </c>
      <c r="E63" s="86">
        <v>2230104.03</v>
      </c>
      <c r="F63" s="79">
        <f t="shared" si="1"/>
        <v>223.01040299999997</v>
      </c>
      <c r="G63" s="79">
        <f t="shared" si="2"/>
        <v>0</v>
      </c>
    </row>
    <row r="64" spans="1:8" ht="13.5">
      <c r="A64" s="80">
        <v>309</v>
      </c>
      <c r="B64" s="81" t="s">
        <v>219</v>
      </c>
      <c r="C64" s="41" t="s">
        <v>5</v>
      </c>
      <c r="D64" s="78"/>
      <c r="E64" s="79"/>
      <c r="F64" s="79"/>
      <c r="G64" s="79">
        <f t="shared" si="2"/>
        <v>0</v>
      </c>
      <c r="H64" s="11"/>
    </row>
    <row r="65" spans="1:8" ht="13.5">
      <c r="A65" s="80">
        <v>30901</v>
      </c>
      <c r="B65" s="81" t="s">
        <v>283</v>
      </c>
      <c r="C65" s="41" t="s">
        <v>5</v>
      </c>
      <c r="D65" s="78"/>
      <c r="E65" s="79"/>
      <c r="F65" s="79"/>
      <c r="G65" s="79">
        <f t="shared" si="2"/>
        <v>0</v>
      </c>
      <c r="H65" s="11"/>
    </row>
    <row r="66" spans="1:8" ht="13.5">
      <c r="A66" s="80">
        <v>30902</v>
      </c>
      <c r="B66" s="81" t="s">
        <v>284</v>
      </c>
      <c r="C66" s="41" t="s">
        <v>5</v>
      </c>
      <c r="D66" s="78"/>
      <c r="E66" s="79"/>
      <c r="F66" s="79"/>
      <c r="G66" s="79">
        <f t="shared" si="2"/>
        <v>0</v>
      </c>
      <c r="H66" s="11"/>
    </row>
    <row r="67" spans="1:8" ht="13.5">
      <c r="A67" s="80">
        <v>30903</v>
      </c>
      <c r="B67" s="81" t="s">
        <v>285</v>
      </c>
      <c r="C67" s="41" t="s">
        <v>5</v>
      </c>
      <c r="D67" s="78"/>
      <c r="E67" s="79"/>
      <c r="F67" s="79"/>
      <c r="G67" s="79">
        <f t="shared" si="2"/>
        <v>0</v>
      </c>
      <c r="H67" s="11"/>
    </row>
    <row r="68" spans="1:8" ht="13.5">
      <c r="A68" s="80">
        <v>30905</v>
      </c>
      <c r="B68" s="81" t="s">
        <v>286</v>
      </c>
      <c r="C68" s="41" t="s">
        <v>5</v>
      </c>
      <c r="D68" s="78"/>
      <c r="E68" s="79"/>
      <c r="F68" s="79"/>
      <c r="G68" s="79">
        <f t="shared" si="2"/>
        <v>0</v>
      </c>
      <c r="H68" s="11"/>
    </row>
    <row r="69" spans="1:8" ht="13.5">
      <c r="A69" s="80">
        <v>30906</v>
      </c>
      <c r="B69" s="81" t="s">
        <v>287</v>
      </c>
      <c r="C69" s="41" t="s">
        <v>5</v>
      </c>
      <c r="D69" s="78"/>
      <c r="E69" s="79"/>
      <c r="F69" s="79"/>
      <c r="G69" s="79">
        <f t="shared" si="2"/>
        <v>0</v>
      </c>
      <c r="H69" s="11"/>
    </row>
    <row r="70" spans="1:8" ht="13.5">
      <c r="A70" s="80">
        <v>30907</v>
      </c>
      <c r="B70" s="81" t="s">
        <v>288</v>
      </c>
      <c r="C70" s="41" t="s">
        <v>5</v>
      </c>
      <c r="D70" s="78"/>
      <c r="E70" s="79"/>
      <c r="F70" s="79"/>
      <c r="G70" s="79">
        <f t="shared" si="2"/>
        <v>0</v>
      </c>
      <c r="H70" s="11"/>
    </row>
    <row r="71" spans="1:8" ht="13.5">
      <c r="A71" s="80">
        <v>30908</v>
      </c>
      <c r="B71" s="81" t="s">
        <v>289</v>
      </c>
      <c r="C71" s="41" t="s">
        <v>5</v>
      </c>
      <c r="D71" s="78"/>
      <c r="E71" s="79"/>
      <c r="F71" s="79"/>
      <c r="G71" s="79">
        <f t="shared" si="2"/>
        <v>0</v>
      </c>
      <c r="H71" s="11"/>
    </row>
    <row r="72" spans="1:8" ht="13.5">
      <c r="A72" s="80">
        <v>30913</v>
      </c>
      <c r="B72" s="81" t="s">
        <v>290</v>
      </c>
      <c r="C72" s="41" t="s">
        <v>5</v>
      </c>
      <c r="D72" s="78"/>
      <c r="E72" s="79"/>
      <c r="F72" s="79"/>
      <c r="G72" s="79">
        <f t="shared" si="2"/>
        <v>0</v>
      </c>
      <c r="H72" s="11"/>
    </row>
    <row r="73" spans="1:8" ht="13.5">
      <c r="A73" s="80">
        <v>30919</v>
      </c>
      <c r="B73" s="81" t="s">
        <v>291</v>
      </c>
      <c r="C73" s="41" t="s">
        <v>5</v>
      </c>
      <c r="D73" s="78"/>
      <c r="E73" s="79"/>
      <c r="F73" s="79"/>
      <c r="G73" s="79">
        <f aca="true" t="shared" si="3" ref="G73:G81">H73/10000</f>
        <v>0</v>
      </c>
      <c r="H73" s="11"/>
    </row>
    <row r="74" spans="1:8" ht="13.5">
      <c r="A74" s="80">
        <v>30999</v>
      </c>
      <c r="B74" s="81" t="s">
        <v>292</v>
      </c>
      <c r="C74" s="12"/>
      <c r="D74" s="78">
        <f aca="true" t="shared" si="4" ref="D74:D102">C74/10000</f>
        <v>0</v>
      </c>
      <c r="E74" s="79"/>
      <c r="F74" s="79"/>
      <c r="G74" s="79">
        <f t="shared" si="3"/>
        <v>0</v>
      </c>
      <c r="H74" s="11"/>
    </row>
    <row r="75" spans="1:8" ht="13.5">
      <c r="A75" s="80">
        <v>310</v>
      </c>
      <c r="B75" s="81" t="s">
        <v>221</v>
      </c>
      <c r="C75" s="10">
        <v>30937</v>
      </c>
      <c r="D75" s="78">
        <f t="shared" si="4"/>
        <v>3.0937</v>
      </c>
      <c r="E75" s="79"/>
      <c r="F75" s="79"/>
      <c r="G75" s="79">
        <f t="shared" si="3"/>
        <v>3.0937</v>
      </c>
      <c r="H75" s="10">
        <v>30937</v>
      </c>
    </row>
    <row r="76" spans="1:8" ht="13.5">
      <c r="A76" s="80">
        <v>31001</v>
      </c>
      <c r="B76" s="81" t="s">
        <v>283</v>
      </c>
      <c r="C76" s="12"/>
      <c r="D76" s="78">
        <f t="shared" si="4"/>
        <v>0</v>
      </c>
      <c r="E76" s="79"/>
      <c r="F76" s="79"/>
      <c r="G76" s="79">
        <f t="shared" si="3"/>
        <v>0</v>
      </c>
      <c r="H76" s="12"/>
    </row>
    <row r="77" spans="1:8" ht="13.5">
      <c r="A77" s="80">
        <v>31002</v>
      </c>
      <c r="B77" s="81" t="s">
        <v>284</v>
      </c>
      <c r="C77" s="84">
        <v>10083</v>
      </c>
      <c r="D77" s="78">
        <f t="shared" si="4"/>
        <v>1.0083</v>
      </c>
      <c r="E77" s="79"/>
      <c r="F77" s="88"/>
      <c r="G77" s="79">
        <f t="shared" si="3"/>
        <v>1.0083</v>
      </c>
      <c r="H77" s="84">
        <v>10083</v>
      </c>
    </row>
    <row r="78" spans="1:8" ht="13.5">
      <c r="A78" s="80">
        <v>31003</v>
      </c>
      <c r="B78" s="81" t="s">
        <v>285</v>
      </c>
      <c r="C78" s="28"/>
      <c r="D78" s="78">
        <f t="shared" si="4"/>
        <v>0</v>
      </c>
      <c r="E78" s="79"/>
      <c r="F78" s="88"/>
      <c r="G78" s="79">
        <f t="shared" si="3"/>
        <v>0</v>
      </c>
      <c r="H78" s="28"/>
    </row>
    <row r="79" spans="1:8" ht="13.5">
      <c r="A79" s="80">
        <v>31005</v>
      </c>
      <c r="B79" s="81" t="s">
        <v>286</v>
      </c>
      <c r="C79" s="12"/>
      <c r="D79" s="78">
        <f t="shared" si="4"/>
        <v>0</v>
      </c>
      <c r="E79" s="79"/>
      <c r="F79" s="79"/>
      <c r="G79" s="79">
        <f t="shared" si="3"/>
        <v>0</v>
      </c>
      <c r="H79" s="12"/>
    </row>
    <row r="80" spans="1:8" ht="13.5">
      <c r="A80" s="80">
        <v>31006</v>
      </c>
      <c r="B80" s="81" t="s">
        <v>287</v>
      </c>
      <c r="C80" s="12"/>
      <c r="D80" s="78">
        <f t="shared" si="4"/>
        <v>0</v>
      </c>
      <c r="E80" s="79"/>
      <c r="F80" s="79"/>
      <c r="G80" s="79">
        <f t="shared" si="3"/>
        <v>0</v>
      </c>
      <c r="H80" s="12"/>
    </row>
    <row r="81" spans="1:8" ht="13.5">
      <c r="A81" s="80">
        <v>31007</v>
      </c>
      <c r="B81" s="81" t="s">
        <v>288</v>
      </c>
      <c r="C81" s="28">
        <v>20854</v>
      </c>
      <c r="D81" s="78">
        <f t="shared" si="4"/>
        <v>2.0854</v>
      </c>
      <c r="E81" s="79"/>
      <c r="F81" s="88"/>
      <c r="G81" s="79">
        <f t="shared" si="3"/>
        <v>2.0854</v>
      </c>
      <c r="H81" s="28">
        <v>20854</v>
      </c>
    </row>
    <row r="82" spans="1:8" ht="13.5">
      <c r="A82" s="80">
        <v>31008</v>
      </c>
      <c r="B82" s="81" t="s">
        <v>289</v>
      </c>
      <c r="C82" s="12"/>
      <c r="D82" s="78">
        <f t="shared" si="4"/>
        <v>0</v>
      </c>
      <c r="E82" s="79"/>
      <c r="F82" s="79"/>
      <c r="G82" s="79"/>
      <c r="H82" s="11"/>
    </row>
    <row r="83" spans="1:8" ht="13.5">
      <c r="A83" s="80">
        <v>31009</v>
      </c>
      <c r="B83" s="81" t="s">
        <v>293</v>
      </c>
      <c r="C83" s="12"/>
      <c r="D83" s="78">
        <f t="shared" si="4"/>
        <v>0</v>
      </c>
      <c r="E83" s="79"/>
      <c r="F83" s="79"/>
      <c r="G83" s="79"/>
      <c r="H83" s="11"/>
    </row>
    <row r="84" spans="1:8" ht="13.5">
      <c r="A84" s="80">
        <v>31010</v>
      </c>
      <c r="B84" s="81" t="s">
        <v>294</v>
      </c>
      <c r="C84" s="12"/>
      <c r="D84" s="78">
        <f t="shared" si="4"/>
        <v>0</v>
      </c>
      <c r="E84" s="79"/>
      <c r="F84" s="79"/>
      <c r="G84" s="79"/>
      <c r="H84" s="11"/>
    </row>
    <row r="85" spans="1:8" ht="13.5">
      <c r="A85" s="80">
        <v>31011</v>
      </c>
      <c r="B85" s="81" t="s">
        <v>295</v>
      </c>
      <c r="C85" s="12"/>
      <c r="D85" s="78">
        <f t="shared" si="4"/>
        <v>0</v>
      </c>
      <c r="E85" s="79"/>
      <c r="F85" s="79"/>
      <c r="G85" s="79"/>
      <c r="H85" s="11"/>
    </row>
    <row r="86" spans="1:8" ht="13.5">
      <c r="A86" s="80">
        <v>31012</v>
      </c>
      <c r="B86" s="81" t="s">
        <v>296</v>
      </c>
      <c r="C86" s="12"/>
      <c r="D86" s="78">
        <f t="shared" si="4"/>
        <v>0</v>
      </c>
      <c r="E86" s="79"/>
      <c r="F86" s="79"/>
      <c r="G86" s="79"/>
      <c r="H86" s="11"/>
    </row>
    <row r="87" spans="1:8" ht="13.5">
      <c r="A87" s="80">
        <v>31013</v>
      </c>
      <c r="B87" s="81" t="s">
        <v>290</v>
      </c>
      <c r="C87" s="12"/>
      <c r="D87" s="78">
        <f t="shared" si="4"/>
        <v>0</v>
      </c>
      <c r="E87" s="79"/>
      <c r="F87" s="79"/>
      <c r="G87" s="79"/>
      <c r="H87" s="11"/>
    </row>
    <row r="88" spans="1:8" ht="13.5">
      <c r="A88" s="80">
        <v>31019</v>
      </c>
      <c r="B88" s="81" t="s">
        <v>291</v>
      </c>
      <c r="C88" s="12"/>
      <c r="D88" s="78">
        <f t="shared" si="4"/>
        <v>0</v>
      </c>
      <c r="E88" s="79"/>
      <c r="F88" s="79"/>
      <c r="G88" s="79"/>
      <c r="H88" s="11"/>
    </row>
    <row r="89" spans="1:8" ht="13.5">
      <c r="A89" s="80">
        <v>31020</v>
      </c>
      <c r="B89" s="81" t="s">
        <v>297</v>
      </c>
      <c r="C89" s="12"/>
      <c r="D89" s="78">
        <f t="shared" si="4"/>
        <v>0</v>
      </c>
      <c r="E89" s="79"/>
      <c r="F89" s="79"/>
      <c r="G89" s="79"/>
      <c r="H89" s="11"/>
    </row>
    <row r="90" spans="1:8" ht="13.5">
      <c r="A90" s="80">
        <v>31099</v>
      </c>
      <c r="B90" s="81" t="s">
        <v>298</v>
      </c>
      <c r="C90" s="10"/>
      <c r="D90" s="78">
        <f t="shared" si="4"/>
        <v>0</v>
      </c>
      <c r="E90" s="79"/>
      <c r="F90" s="79"/>
      <c r="G90" s="79"/>
      <c r="H90" s="11"/>
    </row>
    <row r="91" spans="1:8" ht="13.5">
      <c r="A91" s="80">
        <v>304</v>
      </c>
      <c r="B91" s="81" t="s">
        <v>223</v>
      </c>
      <c r="C91" s="61"/>
      <c r="D91" s="78">
        <f t="shared" si="4"/>
        <v>0</v>
      </c>
      <c r="E91" s="79"/>
      <c r="F91" s="79"/>
      <c r="G91" s="79"/>
      <c r="H91" s="11"/>
    </row>
    <row r="92" spans="1:8" ht="13.5">
      <c r="A92" s="80">
        <v>30401</v>
      </c>
      <c r="B92" s="81" t="s">
        <v>299</v>
      </c>
      <c r="C92" s="41"/>
      <c r="D92" s="78">
        <f t="shared" si="4"/>
        <v>0</v>
      </c>
      <c r="E92" s="79"/>
      <c r="F92" s="79"/>
      <c r="G92" s="79"/>
      <c r="H92" s="11"/>
    </row>
    <row r="93" spans="1:8" ht="13.5">
      <c r="A93" s="80">
        <v>30402</v>
      </c>
      <c r="B93" s="81" t="s">
        <v>300</v>
      </c>
      <c r="C93" s="41"/>
      <c r="D93" s="78">
        <f t="shared" si="4"/>
        <v>0</v>
      </c>
      <c r="E93" s="79"/>
      <c r="F93" s="79"/>
      <c r="G93" s="79"/>
      <c r="H93" s="11"/>
    </row>
    <row r="94" spans="1:8" ht="13.5">
      <c r="A94" s="80">
        <v>30403</v>
      </c>
      <c r="B94" s="81" t="s">
        <v>301</v>
      </c>
      <c r="C94" s="41"/>
      <c r="D94" s="78">
        <f t="shared" si="4"/>
        <v>0</v>
      </c>
      <c r="E94" s="79"/>
      <c r="F94" s="79"/>
      <c r="G94" s="79"/>
      <c r="H94" s="11"/>
    </row>
    <row r="95" spans="1:8" ht="13.5">
      <c r="A95" s="80">
        <v>30499</v>
      </c>
      <c r="B95" s="81" t="s">
        <v>302</v>
      </c>
      <c r="C95" s="61"/>
      <c r="D95" s="78">
        <f t="shared" si="4"/>
        <v>0</v>
      </c>
      <c r="E95" s="79"/>
      <c r="F95" s="79"/>
      <c r="G95" s="79"/>
      <c r="H95" s="11"/>
    </row>
    <row r="96" spans="1:8" ht="13.5">
      <c r="A96" s="80">
        <v>307</v>
      </c>
      <c r="B96" s="81" t="s">
        <v>225</v>
      </c>
      <c r="C96" s="41" t="s">
        <v>5</v>
      </c>
      <c r="D96" s="78"/>
      <c r="E96" s="79"/>
      <c r="F96" s="79"/>
      <c r="G96" s="79"/>
      <c r="H96" s="11"/>
    </row>
    <row r="97" spans="1:8" ht="13.5">
      <c r="A97" s="80">
        <v>30701</v>
      </c>
      <c r="B97" s="81" t="s">
        <v>303</v>
      </c>
      <c r="C97" s="41" t="s">
        <v>5</v>
      </c>
      <c r="D97" s="78"/>
      <c r="E97" s="79"/>
      <c r="F97" s="79"/>
      <c r="G97" s="79"/>
      <c r="H97" s="11"/>
    </row>
    <row r="98" spans="1:8" ht="13.5">
      <c r="A98" s="80">
        <v>30707</v>
      </c>
      <c r="B98" s="81" t="s">
        <v>304</v>
      </c>
      <c r="C98" s="41" t="s">
        <v>5</v>
      </c>
      <c r="D98" s="78"/>
      <c r="E98" s="79"/>
      <c r="F98" s="79"/>
      <c r="G98" s="79"/>
      <c r="H98" s="11"/>
    </row>
    <row r="99" spans="1:8" ht="13.5">
      <c r="A99" s="80">
        <v>399</v>
      </c>
      <c r="B99" s="81" t="s">
        <v>227</v>
      </c>
      <c r="C99" s="12"/>
      <c r="D99" s="78"/>
      <c r="E99" s="79"/>
      <c r="F99" s="79"/>
      <c r="G99" s="79"/>
      <c r="H99" s="11"/>
    </row>
    <row r="100" spans="1:8" ht="13.5">
      <c r="A100" s="80">
        <v>39906</v>
      </c>
      <c r="B100" s="81" t="s">
        <v>305</v>
      </c>
      <c r="C100" s="12"/>
      <c r="D100" s="78">
        <f t="shared" si="4"/>
        <v>0</v>
      </c>
      <c r="E100" s="79"/>
      <c r="F100" s="79"/>
      <c r="G100" s="79"/>
      <c r="H100" s="11"/>
    </row>
    <row r="101" spans="1:8" ht="13.5">
      <c r="A101" s="80">
        <v>39907</v>
      </c>
      <c r="B101" s="81" t="s">
        <v>306</v>
      </c>
      <c r="C101" s="12"/>
      <c r="D101" s="78">
        <f t="shared" si="4"/>
        <v>0</v>
      </c>
      <c r="E101" s="79"/>
      <c r="F101" s="79"/>
      <c r="G101" s="79"/>
      <c r="H101" s="11"/>
    </row>
    <row r="102" spans="1:8" ht="13.5">
      <c r="A102" s="80">
        <v>39999</v>
      </c>
      <c r="B102" s="81" t="s">
        <v>307</v>
      </c>
      <c r="C102" s="12"/>
      <c r="D102" s="78">
        <f t="shared" si="4"/>
        <v>0</v>
      </c>
      <c r="E102" s="79"/>
      <c r="F102" s="79"/>
      <c r="G102" s="79"/>
      <c r="H102" s="11"/>
    </row>
  </sheetData>
  <sheetProtection/>
  <mergeCells count="11">
    <mergeCell ref="A2:H2"/>
    <mergeCell ref="A4:B4"/>
    <mergeCell ref="A8:B8"/>
    <mergeCell ref="A5:A7"/>
    <mergeCell ref="B5:B7"/>
    <mergeCell ref="C4:C7"/>
    <mergeCell ref="D4:D7"/>
    <mergeCell ref="E4:E7"/>
    <mergeCell ref="F4:F7"/>
    <mergeCell ref="G4:G7"/>
    <mergeCell ref="H4:H7"/>
  </mergeCells>
  <printOptions/>
  <pageMargins left="0.54" right="0.71" top="0.5" bottom="0.54" header="0.31" footer="0.3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4" sqref="A4"/>
    </sheetView>
  </sheetViews>
  <sheetFormatPr defaultColWidth="9.140625" defaultRowHeight="12.75"/>
  <cols>
    <col min="1" max="3" width="3.140625" style="0" customWidth="1"/>
    <col min="4" max="4" width="35.140625" style="0" customWidth="1"/>
    <col min="5" max="10" width="16.00390625" style="0" customWidth="1"/>
    <col min="11" max="11" width="9.7109375" style="0" customWidth="1"/>
  </cols>
  <sheetData>
    <row r="1" ht="18.75">
      <c r="A1" s="49" t="s">
        <v>308</v>
      </c>
    </row>
    <row r="2" spans="1:10" ht="36.75" customHeight="1">
      <c r="A2" s="5" t="s">
        <v>309</v>
      </c>
      <c r="B2" s="5"/>
      <c r="C2" s="5"/>
      <c r="D2" s="5"/>
      <c r="E2" s="5"/>
      <c r="F2" s="5"/>
      <c r="G2" s="5"/>
      <c r="H2" s="5"/>
      <c r="I2" s="5"/>
      <c r="J2" s="5"/>
    </row>
    <row r="3" ht="14.25">
      <c r="J3" s="13"/>
    </row>
    <row r="4" spans="1:10" ht="15">
      <c r="A4" s="6" t="s">
        <v>2</v>
      </c>
      <c r="F4" s="7" t="s">
        <v>310</v>
      </c>
      <c r="J4" s="13" t="s">
        <v>3</v>
      </c>
    </row>
    <row r="5" spans="1:10" ht="15" customHeight="1">
      <c r="A5" s="50" t="s">
        <v>7</v>
      </c>
      <c r="B5" s="51" t="s">
        <v>5</v>
      </c>
      <c r="C5" s="51" t="s">
        <v>5</v>
      </c>
      <c r="D5" s="51" t="s">
        <v>5</v>
      </c>
      <c r="E5" s="52" t="s">
        <v>311</v>
      </c>
      <c r="F5" s="52" t="s">
        <v>312</v>
      </c>
      <c r="G5" s="51" t="s">
        <v>313</v>
      </c>
      <c r="H5" s="51" t="s">
        <v>5</v>
      </c>
      <c r="I5" s="51" t="s">
        <v>5</v>
      </c>
      <c r="J5" s="52" t="s">
        <v>314</v>
      </c>
    </row>
    <row r="6" spans="1:10" ht="15" customHeight="1">
      <c r="A6" s="53" t="s">
        <v>65</v>
      </c>
      <c r="B6" s="54" t="s">
        <v>5</v>
      </c>
      <c r="C6" s="54" t="s">
        <v>5</v>
      </c>
      <c r="D6" s="54" t="s">
        <v>66</v>
      </c>
      <c r="E6" s="55"/>
      <c r="F6" s="55"/>
      <c r="G6" s="54" t="s">
        <v>67</v>
      </c>
      <c r="H6" s="56" t="s">
        <v>136</v>
      </c>
      <c r="I6" s="54" t="s">
        <v>137</v>
      </c>
      <c r="J6" s="55"/>
    </row>
    <row r="7" spans="1:10" ht="15" customHeight="1">
      <c r="A7" s="57" t="s">
        <v>5</v>
      </c>
      <c r="B7" s="58" t="s">
        <v>5</v>
      </c>
      <c r="C7" s="58" t="s">
        <v>5</v>
      </c>
      <c r="D7" s="58" t="s">
        <v>5</v>
      </c>
      <c r="E7" s="55"/>
      <c r="F7" s="55"/>
      <c r="G7" s="58" t="s">
        <v>5</v>
      </c>
      <c r="H7" s="55"/>
      <c r="I7" s="58" t="s">
        <v>67</v>
      </c>
      <c r="J7" s="55"/>
    </row>
    <row r="8" spans="1:10" ht="15" customHeight="1">
      <c r="A8" s="59" t="s">
        <v>68</v>
      </c>
      <c r="B8" s="59" t="s">
        <v>69</v>
      </c>
      <c r="C8" s="59" t="s">
        <v>70</v>
      </c>
      <c r="D8" s="59" t="s">
        <v>315</v>
      </c>
      <c r="E8" s="60" t="s">
        <v>316</v>
      </c>
      <c r="F8" s="60" t="s">
        <v>317</v>
      </c>
      <c r="G8" s="60" t="s">
        <v>318</v>
      </c>
      <c r="H8" s="60" t="s">
        <v>319</v>
      </c>
      <c r="I8" s="60" t="s">
        <v>320</v>
      </c>
      <c r="J8" s="60" t="s">
        <v>321</v>
      </c>
    </row>
    <row r="9" spans="1:10" ht="15" customHeight="1">
      <c r="A9" s="59" t="s">
        <v>5</v>
      </c>
      <c r="B9" s="59" t="s">
        <v>5</v>
      </c>
      <c r="C9" s="59" t="s">
        <v>5</v>
      </c>
      <c r="D9" s="59" t="s">
        <v>55</v>
      </c>
      <c r="E9" s="61"/>
      <c r="F9" s="62">
        <v>831.905225</v>
      </c>
      <c r="G9" s="62">
        <v>831.905225</v>
      </c>
      <c r="H9" s="62"/>
      <c r="I9" s="62">
        <v>831.905225</v>
      </c>
      <c r="J9" s="61"/>
    </row>
    <row r="10" spans="1:10" ht="12.75">
      <c r="A10" s="63">
        <v>213</v>
      </c>
      <c r="B10" s="63"/>
      <c r="C10" s="63"/>
      <c r="D10" s="64" t="s">
        <v>113</v>
      </c>
      <c r="E10" s="12"/>
      <c r="F10" s="65">
        <v>831.905225</v>
      </c>
      <c r="G10" s="65">
        <v>831.905225</v>
      </c>
      <c r="H10" s="66"/>
      <c r="I10" s="65">
        <v>831.905225</v>
      </c>
      <c r="J10" s="12"/>
    </row>
    <row r="11" spans="1:10" ht="12.75">
      <c r="A11" s="63">
        <v>21360</v>
      </c>
      <c r="B11" s="63"/>
      <c r="C11" s="63"/>
      <c r="D11" s="64" t="s">
        <v>117</v>
      </c>
      <c r="E11" s="12"/>
      <c r="F11" s="65">
        <v>831.905225</v>
      </c>
      <c r="G11" s="65">
        <v>831.905225</v>
      </c>
      <c r="H11" s="66"/>
      <c r="I11" s="65">
        <v>831.905225</v>
      </c>
      <c r="J11" s="12"/>
    </row>
    <row r="12" spans="1:10" ht="12.75">
      <c r="A12" s="63">
        <v>2136099</v>
      </c>
      <c r="B12" s="63"/>
      <c r="C12" s="63"/>
      <c r="D12" s="12" t="s">
        <v>170</v>
      </c>
      <c r="E12" s="12"/>
      <c r="F12" s="65">
        <v>831.905225</v>
      </c>
      <c r="G12" s="65">
        <v>831.905225</v>
      </c>
      <c r="H12" s="66"/>
      <c r="I12" s="65">
        <v>831.905225</v>
      </c>
      <c r="J12" s="12"/>
    </row>
  </sheetData>
  <sheetProtection/>
  <mergeCells count="17">
    <mergeCell ref="A2:J2"/>
    <mergeCell ref="A5:D5"/>
    <mergeCell ref="G5:I5"/>
    <mergeCell ref="A10:C10"/>
    <mergeCell ref="A11:C11"/>
    <mergeCell ref="A12:C12"/>
    <mergeCell ref="A8:A9"/>
    <mergeCell ref="B8:B9"/>
    <mergeCell ref="C8:C9"/>
    <mergeCell ref="D6:D7"/>
    <mergeCell ref="E5:E7"/>
    <mergeCell ref="F5:F7"/>
    <mergeCell ref="G6:G7"/>
    <mergeCell ref="H6:H7"/>
    <mergeCell ref="I6:I7"/>
    <mergeCell ref="J5:J7"/>
    <mergeCell ref="A6:C7"/>
  </mergeCells>
  <printOptions/>
  <pageMargins left="0.4" right="0.35" top="0.49" bottom="0.75" header="0.31" footer="0.3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D9" sqref="D9"/>
    </sheetView>
  </sheetViews>
  <sheetFormatPr defaultColWidth="9.140625" defaultRowHeight="12.75"/>
  <cols>
    <col min="1" max="1" width="42.8515625" style="0" customWidth="1"/>
    <col min="2" max="3" width="17.421875" style="0" hidden="1" customWidth="1"/>
    <col min="4" max="4" width="18.421875" style="0" customWidth="1"/>
    <col min="5" max="5" width="42.8515625" style="0" customWidth="1"/>
    <col min="6" max="6" width="18.00390625" style="1" customWidth="1"/>
    <col min="7" max="7" width="9.140625" style="0" hidden="1" customWidth="1"/>
  </cols>
  <sheetData>
    <row r="1" spans="1:6" ht="21" customHeight="1">
      <c r="A1" s="2" t="s">
        <v>322</v>
      </c>
      <c r="B1" s="2"/>
      <c r="C1" s="2"/>
      <c r="D1" s="3"/>
      <c r="E1" s="3"/>
      <c r="F1" s="14"/>
    </row>
    <row r="2" spans="1:6" ht="27">
      <c r="A2" s="15" t="s">
        <v>323</v>
      </c>
      <c r="B2" s="15"/>
      <c r="C2" s="15"/>
      <c r="D2" s="15"/>
      <c r="E2" s="15"/>
      <c r="F2" s="15"/>
    </row>
    <row r="3" spans="1:6" ht="15">
      <c r="A3" s="6" t="s">
        <v>2</v>
      </c>
      <c r="B3" s="16"/>
      <c r="C3" s="16"/>
      <c r="E3" s="17"/>
      <c r="F3" s="18" t="s">
        <v>58</v>
      </c>
    </row>
    <row r="4" spans="1:6" ht="15" customHeight="1">
      <c r="A4" s="19" t="s">
        <v>324</v>
      </c>
      <c r="B4" s="20" t="s">
        <v>325</v>
      </c>
      <c r="C4" s="20"/>
      <c r="D4" s="20" t="s">
        <v>326</v>
      </c>
      <c r="E4" s="20" t="s">
        <v>324</v>
      </c>
      <c r="F4" s="21" t="s">
        <v>326</v>
      </c>
    </row>
    <row r="5" spans="1:7" ht="15" customHeight="1">
      <c r="A5" s="22" t="s">
        <v>327</v>
      </c>
      <c r="B5" s="23" t="s">
        <v>328</v>
      </c>
      <c r="C5" s="24"/>
      <c r="D5" s="25" t="s">
        <v>328</v>
      </c>
      <c r="E5" s="26" t="s">
        <v>329</v>
      </c>
      <c r="F5" s="27">
        <f aca="true" t="shared" si="0" ref="F5:F7">G5/10000</f>
        <v>121.549627</v>
      </c>
      <c r="G5" s="28">
        <v>1215496.27</v>
      </c>
    </row>
    <row r="6" spans="1:7" ht="15" customHeight="1">
      <c r="A6" s="22" t="s">
        <v>330</v>
      </c>
      <c r="B6" s="29"/>
      <c r="C6" s="29"/>
      <c r="D6" s="30">
        <f aca="true" t="shared" si="1" ref="D6:D8">C7/10000</f>
        <v>57.527848999999996</v>
      </c>
      <c r="E6" s="26" t="s">
        <v>331</v>
      </c>
      <c r="F6" s="27">
        <f t="shared" si="0"/>
        <v>95.15661999999999</v>
      </c>
      <c r="G6" s="28">
        <v>951566.2</v>
      </c>
    </row>
    <row r="7" spans="1:7" ht="15" customHeight="1">
      <c r="A7" s="22" t="s">
        <v>332</v>
      </c>
      <c r="B7" s="31"/>
      <c r="C7" s="32">
        <v>575278.49</v>
      </c>
      <c r="D7" s="30">
        <f t="shared" si="1"/>
        <v>6.1881699999999995</v>
      </c>
      <c r="E7" s="26" t="s">
        <v>333</v>
      </c>
      <c r="F7" s="27">
        <f t="shared" si="0"/>
        <v>26.393007</v>
      </c>
      <c r="G7" s="28">
        <v>263930.07</v>
      </c>
    </row>
    <row r="8" spans="1:6" ht="15" customHeight="1">
      <c r="A8" s="22" t="s">
        <v>334</v>
      </c>
      <c r="B8" s="31"/>
      <c r="C8" s="32">
        <v>61881.7</v>
      </c>
      <c r="D8" s="30">
        <f t="shared" si="1"/>
        <v>50.402978999999995</v>
      </c>
      <c r="E8" s="26" t="s">
        <v>335</v>
      </c>
      <c r="F8" s="33" t="s">
        <v>336</v>
      </c>
    </row>
    <row r="9" spans="1:6" ht="15" customHeight="1">
      <c r="A9" s="22" t="s">
        <v>337</v>
      </c>
      <c r="B9" s="31"/>
      <c r="C9" s="32">
        <v>504029.79</v>
      </c>
      <c r="D9" s="30"/>
      <c r="E9" s="26" t="s">
        <v>338</v>
      </c>
      <c r="F9" s="34">
        <v>18</v>
      </c>
    </row>
    <row r="10" spans="1:6" ht="15" customHeight="1">
      <c r="A10" s="22" t="s">
        <v>339</v>
      </c>
      <c r="B10" s="31"/>
      <c r="C10" s="31"/>
      <c r="D10" s="30">
        <f aca="true" t="shared" si="2" ref="D10:D12">C11/10000</f>
        <v>50.402978999999995</v>
      </c>
      <c r="E10" s="26" t="s">
        <v>340</v>
      </c>
      <c r="F10" s="34" t="s">
        <v>5</v>
      </c>
    </row>
    <row r="11" spans="1:6" ht="15" customHeight="1">
      <c r="A11" s="22" t="s">
        <v>341</v>
      </c>
      <c r="B11" s="31"/>
      <c r="C11" s="35">
        <v>504029.79</v>
      </c>
      <c r="D11" s="30">
        <f t="shared" si="2"/>
        <v>0.9367</v>
      </c>
      <c r="E11" s="26" t="s">
        <v>342</v>
      </c>
      <c r="F11" s="34">
        <v>18</v>
      </c>
    </row>
    <row r="12" spans="1:6" ht="15" customHeight="1">
      <c r="A12" s="22" t="s">
        <v>343</v>
      </c>
      <c r="B12" s="36"/>
      <c r="C12" s="37">
        <v>9367</v>
      </c>
      <c r="D12" s="30">
        <f t="shared" si="2"/>
        <v>0.9367</v>
      </c>
      <c r="E12" s="26" t="s">
        <v>344</v>
      </c>
      <c r="F12" s="38" t="s">
        <v>5</v>
      </c>
    </row>
    <row r="13" spans="1:6" ht="15" customHeight="1">
      <c r="A13" s="22" t="s">
        <v>345</v>
      </c>
      <c r="B13" s="36"/>
      <c r="C13" s="37">
        <v>9367</v>
      </c>
      <c r="E13" s="26"/>
      <c r="F13" s="38"/>
    </row>
    <row r="14" spans="1:6" ht="15" customHeight="1">
      <c r="A14" s="22" t="s">
        <v>346</v>
      </c>
      <c r="B14" s="39"/>
      <c r="C14" s="40"/>
      <c r="D14" s="41" t="s">
        <v>5</v>
      </c>
      <c r="E14" s="26" t="s">
        <v>347</v>
      </c>
      <c r="F14" s="38" t="s">
        <v>5</v>
      </c>
    </row>
    <row r="15" spans="1:6" ht="15" customHeight="1">
      <c r="A15" s="42" t="s">
        <v>348</v>
      </c>
      <c r="B15" s="43" t="s">
        <v>328</v>
      </c>
      <c r="C15" s="43"/>
      <c r="D15" s="44" t="s">
        <v>336</v>
      </c>
      <c r="E15" s="26" t="s">
        <v>349</v>
      </c>
      <c r="F15" s="38" t="s">
        <v>5</v>
      </c>
    </row>
    <row r="16" spans="1:6" ht="15" customHeight="1">
      <c r="A16" s="42" t="s">
        <v>350</v>
      </c>
      <c r="B16" s="43" t="s">
        <v>328</v>
      </c>
      <c r="C16" s="41">
        <v>2</v>
      </c>
      <c r="D16" s="45">
        <v>2</v>
      </c>
      <c r="E16" s="26" t="s">
        <v>351</v>
      </c>
      <c r="F16" s="38" t="s">
        <v>5</v>
      </c>
    </row>
    <row r="17" spans="1:6" ht="15" customHeight="1">
      <c r="A17" s="42" t="s">
        <v>352</v>
      </c>
      <c r="B17" s="43" t="s">
        <v>328</v>
      </c>
      <c r="C17" s="41">
        <v>2</v>
      </c>
      <c r="D17" s="45">
        <v>2</v>
      </c>
      <c r="E17" s="26" t="s">
        <v>5</v>
      </c>
      <c r="F17" s="38" t="s">
        <v>5</v>
      </c>
    </row>
    <row r="18" spans="1:6" ht="15" customHeight="1">
      <c r="A18" s="42" t="s">
        <v>353</v>
      </c>
      <c r="B18" s="43" t="s">
        <v>328</v>
      </c>
      <c r="C18" s="41"/>
      <c r="D18" s="45"/>
      <c r="E18" s="26" t="s">
        <v>354</v>
      </c>
      <c r="F18" s="38" t="s">
        <v>5</v>
      </c>
    </row>
    <row r="19" spans="1:6" ht="15" customHeight="1">
      <c r="A19" s="42" t="s">
        <v>355</v>
      </c>
      <c r="B19" s="43" t="s">
        <v>328</v>
      </c>
      <c r="C19" s="41">
        <v>16</v>
      </c>
      <c r="D19" s="45">
        <v>16</v>
      </c>
      <c r="E19" s="26" t="s">
        <v>354</v>
      </c>
      <c r="F19" s="38" t="s">
        <v>354</v>
      </c>
    </row>
    <row r="20" spans="1:6" ht="15" customHeight="1">
      <c r="A20" s="42" t="s">
        <v>356</v>
      </c>
      <c r="B20" s="43" t="s">
        <v>328</v>
      </c>
      <c r="C20" s="41">
        <v>13</v>
      </c>
      <c r="D20" s="45">
        <v>13</v>
      </c>
      <c r="E20" s="26" t="s">
        <v>354</v>
      </c>
      <c r="F20" s="38" t="s">
        <v>354</v>
      </c>
    </row>
    <row r="21" spans="1:6" ht="15" customHeight="1">
      <c r="A21" s="42" t="s">
        <v>357</v>
      </c>
      <c r="B21" s="46" t="s">
        <v>328</v>
      </c>
      <c r="C21" s="41"/>
      <c r="D21" s="45"/>
      <c r="E21" s="26"/>
      <c r="F21" s="38"/>
    </row>
    <row r="22" spans="1:6" ht="15" customHeight="1">
      <c r="A22" s="42" t="s">
        <v>358</v>
      </c>
      <c r="B22" s="46" t="s">
        <v>328</v>
      </c>
      <c r="C22" s="41">
        <v>124</v>
      </c>
      <c r="D22" s="45">
        <v>124</v>
      </c>
      <c r="E22" s="26" t="s">
        <v>354</v>
      </c>
      <c r="F22" s="38" t="s">
        <v>354</v>
      </c>
    </row>
    <row r="23" spans="1:6" ht="15" customHeight="1">
      <c r="A23" s="42" t="s">
        <v>359</v>
      </c>
      <c r="B23" s="43" t="s">
        <v>328</v>
      </c>
      <c r="C23" s="43"/>
      <c r="D23" s="41"/>
      <c r="E23" s="26"/>
      <c r="F23" s="38"/>
    </row>
    <row r="24" spans="1:6" ht="15" customHeight="1">
      <c r="A24" s="47" t="s">
        <v>360</v>
      </c>
      <c r="B24" s="43" t="s">
        <v>328</v>
      </c>
      <c r="C24" s="43"/>
      <c r="D24" s="41" t="s">
        <v>5</v>
      </c>
      <c r="E24" s="26" t="s">
        <v>354</v>
      </c>
      <c r="F24" s="38" t="s">
        <v>354</v>
      </c>
    </row>
    <row r="25" spans="1:6" ht="15" customHeight="1">
      <c r="A25" s="48" t="s">
        <v>361</v>
      </c>
      <c r="B25" s="43" t="s">
        <v>328</v>
      </c>
      <c r="C25" s="43"/>
      <c r="D25" s="41" t="s">
        <v>5</v>
      </c>
      <c r="E25" s="26" t="s">
        <v>354</v>
      </c>
      <c r="F25" s="38" t="s">
        <v>354</v>
      </c>
    </row>
  </sheetData>
  <sheetProtection/>
  <mergeCells count="1">
    <mergeCell ref="A2:F2"/>
  </mergeCells>
  <printOptions/>
  <pageMargins left="0.57" right="0.26" top="0.49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2017-07-26T08:32:56Z</cp:lastPrinted>
  <dcterms:created xsi:type="dcterms:W3CDTF">2017-09-20T01:39:57Z</dcterms:created>
  <dcterms:modified xsi:type="dcterms:W3CDTF">2017-11-16T09:36:34Z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